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RSETI- FY " sheetId="2" r:id="rId1"/>
  </sheets>
  <definedNames>
    <definedName name="_xlnm._FilterDatabase" localSheetId="0" hidden="1">'RSETI- FY '!$A$4:$AF$58</definedName>
    <definedName name="_xlnm.Print_Area" localSheetId="0">'RSETI- FY '!$A$1:$Q$58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8" i="2" l="1"/>
  <c r="N58" i="2"/>
  <c r="M58" i="2"/>
  <c r="J58" i="2"/>
  <c r="I58" i="2"/>
  <c r="H58" i="2"/>
  <c r="G58" i="2"/>
  <c r="F58" i="2"/>
  <c r="E58" i="2"/>
  <c r="L5" i="2"/>
  <c r="K5" i="2" s="1"/>
  <c r="P5" i="2" s="1"/>
  <c r="L6" i="2"/>
  <c r="K6" i="2" s="1"/>
  <c r="P6" i="2" s="1"/>
  <c r="L7" i="2"/>
  <c r="K7" i="2" s="1"/>
  <c r="P7" i="2" s="1"/>
  <c r="L8" i="2"/>
  <c r="Q8" i="2" s="1"/>
  <c r="L9" i="2"/>
  <c r="K9" i="2" s="1"/>
  <c r="P9" i="2" s="1"/>
  <c r="L10" i="2"/>
  <c r="K10" i="2" s="1"/>
  <c r="P10" i="2" s="1"/>
  <c r="L11" i="2"/>
  <c r="L12" i="2"/>
  <c r="L13" i="2"/>
  <c r="L14" i="2"/>
  <c r="Q14" i="2" s="1"/>
  <c r="L15" i="2"/>
  <c r="L16" i="2"/>
  <c r="K16" i="2" s="1"/>
  <c r="P16" i="2" s="1"/>
  <c r="L17" i="2"/>
  <c r="K17" i="2" s="1"/>
  <c r="P17" i="2" s="1"/>
  <c r="L18" i="2"/>
  <c r="K18" i="2" s="1"/>
  <c r="P18" i="2" s="1"/>
  <c r="L19" i="2"/>
  <c r="L20" i="2"/>
  <c r="L21" i="2"/>
  <c r="Q21" i="2" s="1"/>
  <c r="L22" i="2"/>
  <c r="K22" i="2" s="1"/>
  <c r="P22" i="2" s="1"/>
  <c r="L23" i="2"/>
  <c r="K23" i="2" s="1"/>
  <c r="P23" i="2" s="1"/>
  <c r="L24" i="2"/>
  <c r="K24" i="2" s="1"/>
  <c r="P24" i="2" s="1"/>
  <c r="L25" i="2"/>
  <c r="L26" i="2"/>
  <c r="Q26" i="2" s="1"/>
  <c r="L27" i="2"/>
  <c r="K27" i="2" s="1"/>
  <c r="L28" i="2"/>
  <c r="Q28" i="2" s="1"/>
  <c r="L29" i="2"/>
  <c r="L30" i="2"/>
  <c r="K30" i="2" s="1"/>
  <c r="P30" i="2" s="1"/>
  <c r="L31" i="2"/>
  <c r="Q31" i="2" s="1"/>
  <c r="L32" i="2"/>
  <c r="K32" i="2" s="1"/>
  <c r="P32" i="2" s="1"/>
  <c r="L33" i="2"/>
  <c r="L34" i="2"/>
  <c r="L35" i="2"/>
  <c r="K35" i="2" s="1"/>
  <c r="P35" i="2" s="1"/>
  <c r="L36" i="2"/>
  <c r="K36" i="2" s="1"/>
  <c r="P36" i="2" s="1"/>
  <c r="L37" i="2"/>
  <c r="K37" i="2" s="1"/>
  <c r="P37" i="2" s="1"/>
  <c r="L38" i="2"/>
  <c r="K38" i="2" s="1"/>
  <c r="P38" i="2" s="1"/>
  <c r="L39" i="2"/>
  <c r="K39" i="2" s="1"/>
  <c r="P39" i="2" s="1"/>
  <c r="L40" i="2"/>
  <c r="Q40" i="2" s="1"/>
  <c r="L41" i="2"/>
  <c r="Q41" i="2" s="1"/>
  <c r="L42" i="2"/>
  <c r="L43" i="2"/>
  <c r="K43" i="2" s="1"/>
  <c r="P43" i="2" s="1"/>
  <c r="L44" i="2"/>
  <c r="K44" i="2" s="1"/>
  <c r="P44" i="2" s="1"/>
  <c r="L45" i="2"/>
  <c r="K45" i="2" s="1"/>
  <c r="P45" i="2" s="1"/>
  <c r="L46" i="2"/>
  <c r="Q46" i="2" s="1"/>
  <c r="L47" i="2"/>
  <c r="K47" i="2" s="1"/>
  <c r="P47" i="2" s="1"/>
  <c r="L48" i="2"/>
  <c r="Q48" i="2" s="1"/>
  <c r="L49" i="2"/>
  <c r="K49" i="2" s="1"/>
  <c r="P49" i="2" s="1"/>
  <c r="L50" i="2"/>
  <c r="Q50" i="2" s="1"/>
  <c r="L51" i="2"/>
  <c r="Q51" i="2" s="1"/>
  <c r="L52" i="2"/>
  <c r="K52" i="2" s="1"/>
  <c r="P52" i="2" s="1"/>
  <c r="L53" i="2"/>
  <c r="L54" i="2"/>
  <c r="Q54" i="2" s="1"/>
  <c r="L55" i="2"/>
  <c r="K55" i="2" s="1"/>
  <c r="P55" i="2" s="1"/>
  <c r="L56" i="2"/>
  <c r="Q56" i="2" s="1"/>
  <c r="L57" i="2"/>
  <c r="K57" i="2" s="1"/>
  <c r="P57" i="2" s="1"/>
  <c r="L58" i="2" l="1"/>
  <c r="Q58" i="2" s="1"/>
  <c r="Q36" i="2"/>
  <c r="Q47" i="2"/>
  <c r="Q38" i="2"/>
  <c r="K40" i="2"/>
  <c r="P40" i="2" s="1"/>
  <c r="K50" i="2"/>
  <c r="P50" i="2" s="1"/>
  <c r="Q6" i="2"/>
  <c r="K48" i="2"/>
  <c r="P48" i="2" s="1"/>
  <c r="Q45" i="2"/>
  <c r="K14" i="2"/>
  <c r="P14" i="2" s="1"/>
  <c r="Q37" i="2"/>
  <c r="Q30" i="2"/>
  <c r="Q24" i="2"/>
  <c r="Q23" i="2"/>
  <c r="Q22" i="2"/>
  <c r="K54" i="2"/>
  <c r="P54" i="2" s="1"/>
  <c r="Q57" i="2"/>
  <c r="K21" i="2"/>
  <c r="P21" i="2" s="1"/>
  <c r="Q55" i="2"/>
  <c r="Q52" i="2"/>
  <c r="Q10" i="2"/>
  <c r="K51" i="2"/>
  <c r="P51" i="2" s="1"/>
  <c r="K28" i="2"/>
  <c r="P28" i="2" s="1"/>
  <c r="Q49" i="2"/>
  <c r="Q7" i="2"/>
  <c r="Q27" i="2"/>
  <c r="K42" i="2"/>
  <c r="P42" i="2" s="1"/>
  <c r="Q42" i="2"/>
  <c r="K12" i="2"/>
  <c r="P12" i="2" s="1"/>
  <c r="Q12" i="2"/>
  <c r="K56" i="2"/>
  <c r="P56" i="2" s="1"/>
  <c r="Q11" i="2"/>
  <c r="K11" i="2"/>
  <c r="P11" i="2" s="1"/>
  <c r="Q5" i="2"/>
  <c r="K41" i="2"/>
  <c r="P41" i="2" s="1"/>
  <c r="K26" i="2"/>
  <c r="P26" i="2" s="1"/>
  <c r="K13" i="2"/>
  <c r="P13" i="2" s="1"/>
  <c r="Q13" i="2"/>
  <c r="K53" i="2"/>
  <c r="P53" i="2" s="1"/>
  <c r="Q53" i="2"/>
  <c r="Q44" i="2"/>
  <c r="Q43" i="2"/>
  <c r="Q20" i="2"/>
  <c r="K20" i="2"/>
  <c r="P20" i="2" s="1"/>
  <c r="Q17" i="2"/>
  <c r="K34" i="2"/>
  <c r="P34" i="2" s="1"/>
  <c r="Q34" i="2"/>
  <c r="K19" i="2"/>
  <c r="P19" i="2" s="1"/>
  <c r="Q16" i="2"/>
  <c r="K31" i="2"/>
  <c r="P31" i="2" s="1"/>
  <c r="K46" i="2"/>
  <c r="P46" i="2" s="1"/>
  <c r="K15" i="2"/>
  <c r="P15" i="2" s="1"/>
  <c r="Q32" i="2"/>
  <c r="K29" i="2"/>
  <c r="P29" i="2" s="1"/>
  <c r="Q29" i="2"/>
  <c r="Q9" i="2"/>
  <c r="K25" i="2"/>
  <c r="P25" i="2" s="1"/>
  <c r="Q25" i="2"/>
  <c r="K8" i="2"/>
  <c r="Q39" i="2"/>
  <c r="K33" i="2"/>
  <c r="P33" i="2" s="1"/>
  <c r="Q33" i="2"/>
  <c r="P8" i="2" l="1"/>
  <c r="K58" i="2"/>
  <c r="P58" i="2" s="1"/>
</calcChain>
</file>

<file path=xl/sharedStrings.xml><?xml version="1.0" encoding="utf-8"?>
<sst xmlns="http://schemas.openxmlformats.org/spreadsheetml/2006/main" count="183" uniqueCount="138">
  <si>
    <t>No. of Candidates Settled</t>
  </si>
  <si>
    <t>Self Employment</t>
  </si>
  <si>
    <t>Wage Employment</t>
  </si>
  <si>
    <t>With Bank Finance</t>
  </si>
  <si>
    <t>With Self Finance</t>
  </si>
  <si>
    <t>% Settled to Trained</t>
  </si>
  <si>
    <t>% of Credit Linkage to Self Employment</t>
  </si>
  <si>
    <t>No. of Candidates</t>
  </si>
  <si>
    <t>Sl. No.</t>
  </si>
  <si>
    <t>Out of Settled under</t>
  </si>
  <si>
    <t>Out of Settled under Self Employment</t>
  </si>
  <si>
    <t>% of Settlement &amp; Credit Linkage</t>
  </si>
  <si>
    <t xml:space="preserve">Name of the District </t>
  </si>
  <si>
    <t>Name of the RSETI</t>
  </si>
  <si>
    <t xml:space="preserve">Name of the Sponsor Bank </t>
  </si>
  <si>
    <t xml:space="preserve"> Total Assessed</t>
  </si>
  <si>
    <t xml:space="preserve"> Total Certified </t>
  </si>
  <si>
    <t>Progress in Assessment &amp; Certification</t>
  </si>
  <si>
    <t>GWALIOR</t>
  </si>
  <si>
    <t>UMERIA</t>
  </si>
  <si>
    <t>BALAGHAT</t>
  </si>
  <si>
    <t>BARWANI</t>
  </si>
  <si>
    <t>BETUL</t>
  </si>
  <si>
    <t>BHIND</t>
  </si>
  <si>
    <t>BHOPAL</t>
  </si>
  <si>
    <t>CHHATTARPUR</t>
  </si>
  <si>
    <t>CHHINDWARA</t>
  </si>
  <si>
    <t>DAMOH</t>
  </si>
  <si>
    <t>DATIA</t>
  </si>
  <si>
    <t>DEWAS</t>
  </si>
  <si>
    <t>DHAR</t>
  </si>
  <si>
    <t>DINDORI</t>
  </si>
  <si>
    <t>GUNA</t>
  </si>
  <si>
    <t>HARDA</t>
  </si>
  <si>
    <t>HOSHANGABAD</t>
  </si>
  <si>
    <t>INDORE</t>
  </si>
  <si>
    <t>JABALPUR</t>
  </si>
  <si>
    <t>JHABUA</t>
  </si>
  <si>
    <t>KATNI</t>
  </si>
  <si>
    <t>KHARGAON</t>
  </si>
  <si>
    <t>MANDALA</t>
  </si>
  <si>
    <t>MANDSHORE</t>
  </si>
  <si>
    <t>MORAINA</t>
  </si>
  <si>
    <t>NARSINGHPUR</t>
  </si>
  <si>
    <t>NEEMUCH</t>
  </si>
  <si>
    <t>PANNA</t>
  </si>
  <si>
    <t>RAISEN</t>
  </si>
  <si>
    <t>RAJGARH</t>
  </si>
  <si>
    <t>RATLAM</t>
  </si>
  <si>
    <t>REWA</t>
  </si>
  <si>
    <t>SAGAR</t>
  </si>
  <si>
    <t>SATANA</t>
  </si>
  <si>
    <t>SEHORE</t>
  </si>
  <si>
    <t>SEONI</t>
  </si>
  <si>
    <t>SHEOPUR</t>
  </si>
  <si>
    <t>SHAJAPUR</t>
  </si>
  <si>
    <t>SHAHADOL</t>
  </si>
  <si>
    <t>SHIVAPURI</t>
  </si>
  <si>
    <t>SIDHI</t>
  </si>
  <si>
    <t>TIKAMGARH</t>
  </si>
  <si>
    <t>UJJAIN</t>
  </si>
  <si>
    <t>VIDISHA</t>
  </si>
  <si>
    <t>ANNUPPUR</t>
  </si>
  <si>
    <t xml:space="preserve">Alirajpur </t>
  </si>
  <si>
    <t>ASHOK NAGAR</t>
  </si>
  <si>
    <t>BURHANPUR</t>
  </si>
  <si>
    <t xml:space="preserve">Singrauli </t>
  </si>
  <si>
    <t>CBI Gwalior</t>
  </si>
  <si>
    <t>SBI Umaria</t>
  </si>
  <si>
    <t>CBI Balaghat</t>
  </si>
  <si>
    <t>BOI Barwani</t>
  </si>
  <si>
    <t>CBI Betul</t>
  </si>
  <si>
    <t>CBI Bhind</t>
  </si>
  <si>
    <t>RUDSETI Bhopal</t>
  </si>
  <si>
    <t>SBI Chhatarpur</t>
  </si>
  <si>
    <t>CBI Chhindwara</t>
  </si>
  <si>
    <t>SBI Damoh</t>
  </si>
  <si>
    <t>PNB Datia</t>
  </si>
  <si>
    <t>BOI Dewas</t>
  </si>
  <si>
    <t>BOI Dhar</t>
  </si>
  <si>
    <t>CBI Dindori</t>
  </si>
  <si>
    <t>SBI Guna</t>
  </si>
  <si>
    <t>SBI Harda</t>
  </si>
  <si>
    <t>CBI Hoshangabad</t>
  </si>
  <si>
    <t>VB Indore</t>
  </si>
  <si>
    <t>CBI Jabalpur</t>
  </si>
  <si>
    <t>BOB JHABUA</t>
  </si>
  <si>
    <t>SBI Katni</t>
  </si>
  <si>
    <t>BOI Khandwa</t>
  </si>
  <si>
    <t>BOI Khargone</t>
  </si>
  <si>
    <t>CBI Mandla</t>
  </si>
  <si>
    <t>CBI Mandsaur</t>
  </si>
  <si>
    <t>CBI Morena</t>
  </si>
  <si>
    <t>CBI Narsinghpur</t>
  </si>
  <si>
    <t>SBI Neemuch</t>
  </si>
  <si>
    <t>SBI Panna</t>
  </si>
  <si>
    <t>CBI Raisen</t>
  </si>
  <si>
    <t>BOI Rajgarh</t>
  </si>
  <si>
    <t>CBI Ratlam</t>
  </si>
  <si>
    <t>UBI Rewa</t>
  </si>
  <si>
    <t>CBI Sagar</t>
  </si>
  <si>
    <t>ALHB Satna</t>
  </si>
  <si>
    <t>BOI Sehore</t>
  </si>
  <si>
    <t>CBI Seoni</t>
  </si>
  <si>
    <t>SBI Sheopur</t>
  </si>
  <si>
    <t>BOI Shajapur</t>
  </si>
  <si>
    <t>CBI Shahdol</t>
  </si>
  <si>
    <t>SBI Shivpuri</t>
  </si>
  <si>
    <t>UBI Sidhi</t>
  </si>
  <si>
    <t>SBI Tikamgarh</t>
  </si>
  <si>
    <t>BOI Ujjain</t>
  </si>
  <si>
    <t>SBI Vidisha</t>
  </si>
  <si>
    <t>CBI Anuppur</t>
  </si>
  <si>
    <t>BOB Alirajpur</t>
  </si>
  <si>
    <t>SBI Ashok Nagar</t>
  </si>
  <si>
    <t>BOI Burhanpur</t>
  </si>
  <si>
    <t>UBI singarauli</t>
  </si>
  <si>
    <t>State Bank of India</t>
  </si>
  <si>
    <t>RUDSETI</t>
  </si>
  <si>
    <t>Union Bank of India</t>
  </si>
  <si>
    <t>Indian Bank</t>
  </si>
  <si>
    <t>Bank of Baroda</t>
  </si>
  <si>
    <t>Punjab National Bank</t>
  </si>
  <si>
    <t>Central Bank of India</t>
  </si>
  <si>
    <t>Bank of India</t>
  </si>
  <si>
    <t xml:space="preserve">No. of Programmes </t>
  </si>
  <si>
    <t>No. of Programmes Conducted</t>
  </si>
  <si>
    <t xml:space="preserve">No. of Candidates Trained </t>
  </si>
  <si>
    <t>UBI Mauganj</t>
  </si>
  <si>
    <t>Mauganj</t>
  </si>
  <si>
    <t>MAIHAR</t>
  </si>
  <si>
    <t>INDSETI MAIHAR</t>
  </si>
  <si>
    <t>BOI Agar-Malwa</t>
  </si>
  <si>
    <t>AGAR-MALWA</t>
  </si>
  <si>
    <t xml:space="preserve"> AAP Target FY 2025-26</t>
  </si>
  <si>
    <t>ACHIEVEMENT
from 01-04-2025 to 30-06-2025</t>
  </si>
  <si>
    <t xml:space="preserve"> Training, Settlement &amp; Credit Linkage of RSETI Trained Candidates during the FY 2025-26
(from 01-04-2025 to 30-06-2025)</t>
  </si>
  <si>
    <t>KHANDWA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</si>
</sst>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name val="Verdana"/>
      <family val="2"/>
    </font>
    <font>
      <b/>
      <sz val="11"/>
      <color rgb="FF00B0F0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9" fontId="6" fillId="0" borderId="1" xfId="2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9" fontId="3" fillId="5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5"/>
  <sheetViews>
    <sheetView tabSelected="1" zoomScale="85" zoomScaleNormal="85" zoomScaleSheetLayoutView="85" workbookViewId="0">
      <pane ySplit="4" topLeftCell="A5" activePane="bottomLeft" state="frozen"/>
      <selection activeCell="D1" sqref="D1"/>
      <selection pane="bottomLeft" activeCell="A5" sqref="A5:XFD5"/>
    </sheetView>
  </sheetViews>
  <sheetFormatPr defaultRowHeight="15" outlineLevelRow="2" x14ac:dyDescent="0.25"/>
  <cols>
    <col min="1" max="1" width="5.85546875" customWidth="1"/>
    <col min="2" max="2" width="22.28515625" customWidth="1"/>
    <col min="3" max="3" width="22.7109375" customWidth="1"/>
    <col min="4" max="4" width="27" customWidth="1"/>
    <col min="5" max="5" width="11.28515625" customWidth="1"/>
    <col min="6" max="6" width="11.7109375" customWidth="1"/>
    <col min="7" max="7" width="11.28515625" customWidth="1"/>
    <col min="8" max="8" width="10.42578125" customWidth="1"/>
    <col min="9" max="9" width="12.140625" customWidth="1"/>
    <col min="10" max="10" width="12.5703125" customWidth="1"/>
    <col min="11" max="12" width="10.7109375" bestFit="1" customWidth="1"/>
    <col min="13" max="13" width="9.7109375" customWidth="1"/>
    <col min="14" max="15" width="10.7109375" bestFit="1" customWidth="1"/>
    <col min="16" max="16" width="10.42578125" customWidth="1"/>
    <col min="17" max="17" width="11.28515625" customWidth="1"/>
  </cols>
  <sheetData>
    <row r="1" spans="1:32" ht="29.25" customHeight="1" x14ac:dyDescent="0.25">
      <c r="A1" s="14" t="s">
        <v>136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32" ht="63" customHeight="1" x14ac:dyDescent="0.25">
      <c r="A2" s="15" t="s">
        <v>8</v>
      </c>
      <c r="B2" s="15" t="s">
        <v>12</v>
      </c>
      <c r="C2" s="15" t="s">
        <v>13</v>
      </c>
      <c r="D2" s="15" t="s">
        <v>14</v>
      </c>
      <c r="E2" s="16" t="s">
        <v>134</v>
      </c>
      <c r="F2" s="16"/>
      <c r="G2" s="17" t="s">
        <v>135</v>
      </c>
      <c r="H2" s="17"/>
      <c r="I2" s="17"/>
      <c r="J2" s="17"/>
      <c r="K2" s="17"/>
      <c r="L2" s="18" t="s">
        <v>9</v>
      </c>
      <c r="M2" s="18"/>
      <c r="N2" s="18" t="s">
        <v>10</v>
      </c>
      <c r="O2" s="18"/>
      <c r="P2" s="18" t="s">
        <v>11</v>
      </c>
      <c r="Q2" s="18"/>
    </row>
    <row r="3" spans="1:32" x14ac:dyDescent="0.25">
      <c r="A3" s="15"/>
      <c r="B3" s="15"/>
      <c r="C3" s="15"/>
      <c r="D3" s="15"/>
      <c r="E3" s="15" t="s">
        <v>125</v>
      </c>
      <c r="F3" s="15" t="s">
        <v>7</v>
      </c>
      <c r="G3" s="17" t="s">
        <v>126</v>
      </c>
      <c r="H3" s="17" t="s">
        <v>127</v>
      </c>
      <c r="I3" s="19" t="s">
        <v>17</v>
      </c>
      <c r="J3" s="19"/>
      <c r="K3" s="17" t="s">
        <v>0</v>
      </c>
      <c r="L3" s="18" t="s">
        <v>1</v>
      </c>
      <c r="M3" s="18" t="s">
        <v>2</v>
      </c>
      <c r="N3" s="18" t="s">
        <v>3</v>
      </c>
      <c r="O3" s="18" t="s">
        <v>4</v>
      </c>
      <c r="P3" s="18" t="s">
        <v>5</v>
      </c>
      <c r="Q3" s="18" t="s">
        <v>6</v>
      </c>
    </row>
    <row r="4" spans="1:32" ht="87" customHeight="1" x14ac:dyDescent="0.25">
      <c r="A4" s="15"/>
      <c r="B4" s="15"/>
      <c r="C4" s="15"/>
      <c r="D4" s="15"/>
      <c r="E4" s="15"/>
      <c r="F4" s="15"/>
      <c r="G4" s="17"/>
      <c r="H4" s="17"/>
      <c r="I4" s="1" t="s">
        <v>15</v>
      </c>
      <c r="J4" s="1" t="s">
        <v>16</v>
      </c>
      <c r="K4" s="17"/>
      <c r="L4" s="18"/>
      <c r="M4" s="18"/>
      <c r="N4" s="18"/>
      <c r="O4" s="18"/>
      <c r="P4" s="18"/>
      <c r="Q4" s="18"/>
    </row>
    <row r="5" spans="1:32" s="2" customFormat="1" ht="14.25" outlineLevel="2" x14ac:dyDescent="0.2">
      <c r="A5" s="6">
        <v>1</v>
      </c>
      <c r="B5" s="7" t="s">
        <v>20</v>
      </c>
      <c r="C5" s="7" t="s">
        <v>69</v>
      </c>
      <c r="D5" s="7" t="s">
        <v>123</v>
      </c>
      <c r="E5" s="6">
        <v>32</v>
      </c>
      <c r="F5" s="6">
        <v>1000</v>
      </c>
      <c r="G5" s="6">
        <v>5</v>
      </c>
      <c r="H5" s="6">
        <v>113</v>
      </c>
      <c r="I5" s="6">
        <v>103</v>
      </c>
      <c r="J5" s="6">
        <v>102</v>
      </c>
      <c r="K5" s="6">
        <f t="shared" ref="K5:K57" si="0">+L5+M5</f>
        <v>97</v>
      </c>
      <c r="L5" s="6">
        <f t="shared" ref="L5:L57" si="1">+N5+O5</f>
        <v>97</v>
      </c>
      <c r="M5" s="8">
        <v>0</v>
      </c>
      <c r="N5" s="8">
        <v>78</v>
      </c>
      <c r="O5" s="8">
        <v>19</v>
      </c>
      <c r="P5" s="9">
        <f t="shared" ref="P5:P57" si="2">K5/H5</f>
        <v>0.8584070796460177</v>
      </c>
      <c r="Q5" s="9">
        <f t="shared" ref="Q5:Q57" si="3">N5/L5</f>
        <v>0.80412371134020622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2" customFormat="1" ht="14.25" outlineLevel="2" x14ac:dyDescent="0.2">
      <c r="A6" s="6">
        <v>2</v>
      </c>
      <c r="B6" s="7" t="s">
        <v>21</v>
      </c>
      <c r="C6" s="7" t="s">
        <v>70</v>
      </c>
      <c r="D6" s="7" t="s">
        <v>124</v>
      </c>
      <c r="E6" s="6">
        <v>30</v>
      </c>
      <c r="F6" s="6">
        <v>1000</v>
      </c>
      <c r="G6" s="6">
        <v>8</v>
      </c>
      <c r="H6" s="6">
        <v>257</v>
      </c>
      <c r="I6" s="6">
        <v>232</v>
      </c>
      <c r="J6" s="6">
        <v>232</v>
      </c>
      <c r="K6" s="6">
        <f t="shared" si="0"/>
        <v>168</v>
      </c>
      <c r="L6" s="6">
        <f t="shared" si="1"/>
        <v>168</v>
      </c>
      <c r="M6" s="8">
        <v>0</v>
      </c>
      <c r="N6" s="8">
        <v>61</v>
      </c>
      <c r="O6" s="8">
        <v>107</v>
      </c>
      <c r="P6" s="9">
        <f t="shared" si="2"/>
        <v>0.65369649805447472</v>
      </c>
      <c r="Q6" s="9">
        <f t="shared" si="3"/>
        <v>0.36309523809523808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2" customFormat="1" ht="14.25" outlineLevel="2" x14ac:dyDescent="0.2">
      <c r="A7" s="6">
        <v>3</v>
      </c>
      <c r="B7" s="7" t="s">
        <v>22</v>
      </c>
      <c r="C7" s="7" t="s">
        <v>71</v>
      </c>
      <c r="D7" s="7" t="s">
        <v>123</v>
      </c>
      <c r="E7" s="6">
        <v>29</v>
      </c>
      <c r="F7" s="6">
        <v>1000</v>
      </c>
      <c r="G7" s="6">
        <v>5</v>
      </c>
      <c r="H7" s="6">
        <v>164</v>
      </c>
      <c r="I7" s="6">
        <v>76</v>
      </c>
      <c r="J7" s="6">
        <v>76</v>
      </c>
      <c r="K7" s="6">
        <f t="shared" si="0"/>
        <v>182</v>
      </c>
      <c r="L7" s="6">
        <f t="shared" si="1"/>
        <v>182</v>
      </c>
      <c r="M7" s="8">
        <v>0</v>
      </c>
      <c r="N7" s="8">
        <v>91</v>
      </c>
      <c r="O7" s="8">
        <v>91</v>
      </c>
      <c r="P7" s="9">
        <f t="shared" si="2"/>
        <v>1.1097560975609757</v>
      </c>
      <c r="Q7" s="9">
        <f t="shared" si="3"/>
        <v>0.5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2" customFormat="1" ht="14.25" outlineLevel="2" x14ac:dyDescent="0.2">
      <c r="A8" s="6">
        <v>4</v>
      </c>
      <c r="B8" s="7" t="s">
        <v>23</v>
      </c>
      <c r="C8" s="7" t="s">
        <v>72</v>
      </c>
      <c r="D8" s="7" t="s">
        <v>123</v>
      </c>
      <c r="E8" s="6">
        <v>30</v>
      </c>
      <c r="F8" s="6">
        <v>1000</v>
      </c>
      <c r="G8" s="6">
        <v>3</v>
      </c>
      <c r="H8" s="6">
        <v>103</v>
      </c>
      <c r="I8" s="6">
        <v>65</v>
      </c>
      <c r="J8" s="6">
        <v>65</v>
      </c>
      <c r="K8" s="6">
        <f t="shared" si="0"/>
        <v>11</v>
      </c>
      <c r="L8" s="6">
        <f t="shared" si="1"/>
        <v>11</v>
      </c>
      <c r="M8" s="8">
        <v>0</v>
      </c>
      <c r="N8" s="8">
        <v>11</v>
      </c>
      <c r="O8" s="8">
        <v>0</v>
      </c>
      <c r="P8" s="9">
        <f t="shared" si="2"/>
        <v>0.10679611650485436</v>
      </c>
      <c r="Q8" s="9">
        <f t="shared" si="3"/>
        <v>1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2" customFormat="1" ht="14.25" outlineLevel="2" x14ac:dyDescent="0.2">
      <c r="A9" s="6">
        <v>5</v>
      </c>
      <c r="B9" s="7" t="s">
        <v>24</v>
      </c>
      <c r="C9" s="7" t="s">
        <v>73</v>
      </c>
      <c r="D9" s="7" t="s">
        <v>118</v>
      </c>
      <c r="E9" s="6">
        <v>33</v>
      </c>
      <c r="F9" s="6">
        <v>1000</v>
      </c>
      <c r="G9" s="6">
        <v>9</v>
      </c>
      <c r="H9" s="6">
        <v>222</v>
      </c>
      <c r="I9" s="6">
        <v>164</v>
      </c>
      <c r="J9" s="6">
        <v>164</v>
      </c>
      <c r="K9" s="6">
        <f t="shared" si="0"/>
        <v>163</v>
      </c>
      <c r="L9" s="6">
        <f t="shared" si="1"/>
        <v>153</v>
      </c>
      <c r="M9" s="8">
        <v>10</v>
      </c>
      <c r="N9" s="8">
        <v>69</v>
      </c>
      <c r="O9" s="8">
        <v>84</v>
      </c>
      <c r="P9" s="9">
        <f t="shared" si="2"/>
        <v>0.73423423423423428</v>
      </c>
      <c r="Q9" s="9">
        <f t="shared" si="3"/>
        <v>0.45098039215686275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2" customFormat="1" ht="14.25" outlineLevel="2" x14ac:dyDescent="0.2">
      <c r="A10" s="6">
        <v>6</v>
      </c>
      <c r="B10" s="7" t="s">
        <v>25</v>
      </c>
      <c r="C10" s="7" t="s">
        <v>74</v>
      </c>
      <c r="D10" s="7" t="s">
        <v>117</v>
      </c>
      <c r="E10" s="6">
        <v>33</v>
      </c>
      <c r="F10" s="6">
        <v>1000</v>
      </c>
      <c r="G10" s="6">
        <v>8</v>
      </c>
      <c r="H10" s="6">
        <v>260</v>
      </c>
      <c r="I10" s="6">
        <v>203</v>
      </c>
      <c r="J10" s="6">
        <v>203</v>
      </c>
      <c r="K10" s="6">
        <f t="shared" si="0"/>
        <v>65</v>
      </c>
      <c r="L10" s="6">
        <f t="shared" si="1"/>
        <v>65</v>
      </c>
      <c r="M10" s="8">
        <v>0</v>
      </c>
      <c r="N10" s="8">
        <v>40</v>
      </c>
      <c r="O10" s="8">
        <v>25</v>
      </c>
      <c r="P10" s="9">
        <f t="shared" si="2"/>
        <v>0.25</v>
      </c>
      <c r="Q10" s="9">
        <f t="shared" si="3"/>
        <v>0.61538461538461542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s="2" customFormat="1" ht="14.25" outlineLevel="2" x14ac:dyDescent="0.2">
      <c r="A11" s="6">
        <v>7</v>
      </c>
      <c r="B11" s="7" t="s">
        <v>26</v>
      </c>
      <c r="C11" s="7" t="s">
        <v>75</v>
      </c>
      <c r="D11" s="7" t="s">
        <v>123</v>
      </c>
      <c r="E11" s="6">
        <v>29</v>
      </c>
      <c r="F11" s="6">
        <v>1000</v>
      </c>
      <c r="G11" s="6">
        <v>2</v>
      </c>
      <c r="H11" s="6">
        <v>50</v>
      </c>
      <c r="I11" s="6">
        <v>0</v>
      </c>
      <c r="J11" s="6">
        <v>0</v>
      </c>
      <c r="K11" s="6">
        <f t="shared" si="0"/>
        <v>10</v>
      </c>
      <c r="L11" s="6">
        <f t="shared" si="1"/>
        <v>10</v>
      </c>
      <c r="M11" s="8">
        <v>0</v>
      </c>
      <c r="N11" s="8">
        <v>0</v>
      </c>
      <c r="O11" s="8">
        <v>10</v>
      </c>
      <c r="P11" s="9">
        <f t="shared" si="2"/>
        <v>0.2</v>
      </c>
      <c r="Q11" s="9">
        <f t="shared" si="3"/>
        <v>0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s="2" customFormat="1" ht="14.25" outlineLevel="2" x14ac:dyDescent="0.2">
      <c r="A12" s="6">
        <v>8</v>
      </c>
      <c r="B12" s="7" t="s">
        <v>27</v>
      </c>
      <c r="C12" s="7" t="s">
        <v>76</v>
      </c>
      <c r="D12" s="7" t="s">
        <v>117</v>
      </c>
      <c r="E12" s="6">
        <v>33</v>
      </c>
      <c r="F12" s="6">
        <v>1000</v>
      </c>
      <c r="G12" s="6">
        <v>4</v>
      </c>
      <c r="H12" s="6">
        <v>136</v>
      </c>
      <c r="I12" s="6">
        <v>119</v>
      </c>
      <c r="J12" s="6">
        <v>117</v>
      </c>
      <c r="K12" s="6">
        <f t="shared" si="0"/>
        <v>25</v>
      </c>
      <c r="L12" s="6">
        <f t="shared" si="1"/>
        <v>25</v>
      </c>
      <c r="M12" s="8">
        <v>0</v>
      </c>
      <c r="N12" s="8">
        <v>10</v>
      </c>
      <c r="O12" s="8">
        <v>15</v>
      </c>
      <c r="P12" s="9">
        <f t="shared" si="2"/>
        <v>0.18382352941176472</v>
      </c>
      <c r="Q12" s="9">
        <f t="shared" si="3"/>
        <v>0.4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2" customFormat="1" ht="14.25" outlineLevel="2" x14ac:dyDescent="0.2">
      <c r="A13" s="6">
        <v>9</v>
      </c>
      <c r="B13" s="7" t="s">
        <v>28</v>
      </c>
      <c r="C13" s="7" t="s">
        <v>77</v>
      </c>
      <c r="D13" s="7" t="s">
        <v>122</v>
      </c>
      <c r="E13" s="6">
        <v>29</v>
      </c>
      <c r="F13" s="6">
        <v>1000</v>
      </c>
      <c r="G13" s="6">
        <v>6</v>
      </c>
      <c r="H13" s="6">
        <v>192</v>
      </c>
      <c r="I13" s="6">
        <v>121</v>
      </c>
      <c r="J13" s="6">
        <v>121</v>
      </c>
      <c r="K13" s="6">
        <f t="shared" si="0"/>
        <v>73</v>
      </c>
      <c r="L13" s="6">
        <f t="shared" si="1"/>
        <v>64</v>
      </c>
      <c r="M13" s="8">
        <v>9</v>
      </c>
      <c r="N13" s="8">
        <v>2</v>
      </c>
      <c r="O13" s="8">
        <v>62</v>
      </c>
      <c r="P13" s="9">
        <f t="shared" si="2"/>
        <v>0.38020833333333331</v>
      </c>
      <c r="Q13" s="9">
        <f t="shared" si="3"/>
        <v>3.125E-2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2" customFormat="1" ht="14.25" outlineLevel="2" x14ac:dyDescent="0.2">
      <c r="A14" s="6">
        <v>10</v>
      </c>
      <c r="B14" s="7" t="s">
        <v>29</v>
      </c>
      <c r="C14" s="7" t="s">
        <v>78</v>
      </c>
      <c r="D14" s="7" t="s">
        <v>124</v>
      </c>
      <c r="E14" s="6">
        <v>29</v>
      </c>
      <c r="F14" s="6">
        <v>1000</v>
      </c>
      <c r="G14" s="6">
        <v>7</v>
      </c>
      <c r="H14" s="6">
        <v>201</v>
      </c>
      <c r="I14" s="6">
        <v>109</v>
      </c>
      <c r="J14" s="6">
        <v>109</v>
      </c>
      <c r="K14" s="6">
        <f t="shared" si="0"/>
        <v>60</v>
      </c>
      <c r="L14" s="6">
        <f t="shared" si="1"/>
        <v>56</v>
      </c>
      <c r="M14" s="8">
        <v>4</v>
      </c>
      <c r="N14" s="8">
        <v>17</v>
      </c>
      <c r="O14" s="8">
        <v>39</v>
      </c>
      <c r="P14" s="9">
        <f t="shared" si="2"/>
        <v>0.29850746268656714</v>
      </c>
      <c r="Q14" s="9">
        <f t="shared" si="3"/>
        <v>0.30357142857142855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2" customFormat="1" ht="14.25" outlineLevel="2" x14ac:dyDescent="0.2">
      <c r="A15" s="6">
        <v>11</v>
      </c>
      <c r="B15" s="7" t="s">
        <v>30</v>
      </c>
      <c r="C15" s="7" t="s">
        <v>79</v>
      </c>
      <c r="D15" s="7" t="s">
        <v>124</v>
      </c>
      <c r="E15" s="6">
        <v>31</v>
      </c>
      <c r="F15" s="6">
        <v>1000</v>
      </c>
      <c r="G15" s="6">
        <v>6</v>
      </c>
      <c r="H15" s="6">
        <v>170</v>
      </c>
      <c r="I15" s="6">
        <v>170</v>
      </c>
      <c r="J15" s="6">
        <v>170</v>
      </c>
      <c r="K15" s="6">
        <f t="shared" si="0"/>
        <v>0</v>
      </c>
      <c r="L15" s="6">
        <f t="shared" si="1"/>
        <v>0</v>
      </c>
      <c r="M15" s="8">
        <v>0</v>
      </c>
      <c r="N15" s="8">
        <v>0</v>
      </c>
      <c r="O15" s="8">
        <v>0</v>
      </c>
      <c r="P15" s="9">
        <f t="shared" si="2"/>
        <v>0</v>
      </c>
      <c r="Q15" s="9">
        <v>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2" customFormat="1" ht="14.25" outlineLevel="2" x14ac:dyDescent="0.2">
      <c r="A16" s="6">
        <v>12</v>
      </c>
      <c r="B16" s="7" t="s">
        <v>18</v>
      </c>
      <c r="C16" s="7" t="s">
        <v>67</v>
      </c>
      <c r="D16" s="7" t="s">
        <v>123</v>
      </c>
      <c r="E16" s="6">
        <v>33</v>
      </c>
      <c r="F16" s="6">
        <v>1000</v>
      </c>
      <c r="G16" s="6">
        <v>7</v>
      </c>
      <c r="H16" s="6">
        <v>215</v>
      </c>
      <c r="I16" s="6">
        <v>185</v>
      </c>
      <c r="J16" s="6">
        <v>185</v>
      </c>
      <c r="K16" s="6">
        <f t="shared" si="0"/>
        <v>113</v>
      </c>
      <c r="L16" s="6">
        <f t="shared" si="1"/>
        <v>113</v>
      </c>
      <c r="M16" s="8">
        <v>0</v>
      </c>
      <c r="N16" s="8">
        <v>113</v>
      </c>
      <c r="O16" s="8">
        <v>0</v>
      </c>
      <c r="P16" s="9">
        <f t="shared" si="2"/>
        <v>0.52558139534883719</v>
      </c>
      <c r="Q16" s="9">
        <f t="shared" si="3"/>
        <v>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2" customFormat="1" ht="14.25" outlineLevel="2" x14ac:dyDescent="0.2">
      <c r="A17" s="6">
        <v>13</v>
      </c>
      <c r="B17" s="7" t="s">
        <v>19</v>
      </c>
      <c r="C17" s="7" t="s">
        <v>68</v>
      </c>
      <c r="D17" s="7" t="s">
        <v>117</v>
      </c>
      <c r="E17" s="6">
        <v>30</v>
      </c>
      <c r="F17" s="6">
        <v>1000</v>
      </c>
      <c r="G17" s="6">
        <v>7</v>
      </c>
      <c r="H17" s="6">
        <v>220</v>
      </c>
      <c r="I17" s="6">
        <v>168</v>
      </c>
      <c r="J17" s="6">
        <v>164</v>
      </c>
      <c r="K17" s="6">
        <f t="shared" si="0"/>
        <v>157</v>
      </c>
      <c r="L17" s="6">
        <f t="shared" si="1"/>
        <v>142</v>
      </c>
      <c r="M17" s="8">
        <v>15</v>
      </c>
      <c r="N17" s="8">
        <v>22</v>
      </c>
      <c r="O17" s="8">
        <v>120</v>
      </c>
      <c r="P17" s="9">
        <f t="shared" si="2"/>
        <v>0.71363636363636362</v>
      </c>
      <c r="Q17" s="9">
        <f t="shared" si="3"/>
        <v>0.15492957746478872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2" customFormat="1" ht="14.25" outlineLevel="2" x14ac:dyDescent="0.2">
      <c r="A18" s="6">
        <v>14</v>
      </c>
      <c r="B18" s="7" t="s">
        <v>129</v>
      </c>
      <c r="C18" s="7" t="s">
        <v>128</v>
      </c>
      <c r="D18" s="7" t="s">
        <v>119</v>
      </c>
      <c r="E18" s="6">
        <v>21</v>
      </c>
      <c r="F18" s="6">
        <v>610</v>
      </c>
      <c r="G18" s="6">
        <v>1</v>
      </c>
      <c r="H18" s="6">
        <v>31</v>
      </c>
      <c r="I18" s="6">
        <v>27</v>
      </c>
      <c r="J18" s="6">
        <v>27</v>
      </c>
      <c r="K18" s="6">
        <f t="shared" si="0"/>
        <v>0</v>
      </c>
      <c r="L18" s="6">
        <f t="shared" si="1"/>
        <v>0</v>
      </c>
      <c r="M18" s="8">
        <v>0</v>
      </c>
      <c r="N18" s="8">
        <v>0</v>
      </c>
      <c r="O18" s="8">
        <v>0</v>
      </c>
      <c r="P18" s="9">
        <f t="shared" si="2"/>
        <v>0</v>
      </c>
      <c r="Q18" s="9">
        <v>0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2" customFormat="1" ht="14.25" outlineLevel="2" x14ac:dyDescent="0.2">
      <c r="A19" s="6">
        <v>15</v>
      </c>
      <c r="B19" s="7" t="s">
        <v>130</v>
      </c>
      <c r="C19" s="7" t="s">
        <v>131</v>
      </c>
      <c r="D19" s="7" t="s">
        <v>120</v>
      </c>
      <c r="E19" s="6">
        <v>20</v>
      </c>
      <c r="F19" s="6">
        <v>600</v>
      </c>
      <c r="G19" s="6">
        <v>2</v>
      </c>
      <c r="H19" s="6">
        <v>65</v>
      </c>
      <c r="I19" s="6">
        <v>64</v>
      </c>
      <c r="J19" s="6">
        <v>64</v>
      </c>
      <c r="K19" s="6">
        <f t="shared" si="0"/>
        <v>0</v>
      </c>
      <c r="L19" s="6">
        <f t="shared" si="1"/>
        <v>0</v>
      </c>
      <c r="M19" s="8">
        <v>0</v>
      </c>
      <c r="N19" s="8">
        <v>0</v>
      </c>
      <c r="O19" s="8">
        <v>0</v>
      </c>
      <c r="P19" s="9">
        <f t="shared" si="2"/>
        <v>0</v>
      </c>
      <c r="Q19" s="9">
        <v>0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2" customFormat="1" ht="14.25" outlineLevel="2" x14ac:dyDescent="0.2">
      <c r="A20" s="6">
        <v>16</v>
      </c>
      <c r="B20" s="7" t="s">
        <v>133</v>
      </c>
      <c r="C20" s="7" t="s">
        <v>132</v>
      </c>
      <c r="D20" s="7" t="s">
        <v>124</v>
      </c>
      <c r="E20" s="6">
        <v>0</v>
      </c>
      <c r="F20" s="6">
        <v>0</v>
      </c>
      <c r="G20" s="6">
        <v>3</v>
      </c>
      <c r="H20" s="6">
        <v>83</v>
      </c>
      <c r="I20" s="6">
        <v>0</v>
      </c>
      <c r="J20" s="6">
        <v>0</v>
      </c>
      <c r="K20" s="6">
        <f t="shared" si="0"/>
        <v>1</v>
      </c>
      <c r="L20" s="6">
        <f t="shared" si="1"/>
        <v>1</v>
      </c>
      <c r="M20" s="8">
        <v>0</v>
      </c>
      <c r="N20" s="8">
        <v>1</v>
      </c>
      <c r="O20" s="8">
        <v>0</v>
      </c>
      <c r="P20" s="9">
        <f t="shared" si="2"/>
        <v>1.2048192771084338E-2</v>
      </c>
      <c r="Q20" s="9">
        <f t="shared" si="3"/>
        <v>1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2" customFormat="1" ht="14.25" outlineLevel="2" x14ac:dyDescent="0.2">
      <c r="A21" s="6">
        <v>17</v>
      </c>
      <c r="B21" s="7" t="s">
        <v>31</v>
      </c>
      <c r="C21" s="7" t="s">
        <v>80</v>
      </c>
      <c r="D21" s="7" t="s">
        <v>123</v>
      </c>
      <c r="E21" s="6">
        <v>33</v>
      </c>
      <c r="F21" s="6">
        <v>1000</v>
      </c>
      <c r="G21" s="6">
        <v>2</v>
      </c>
      <c r="H21" s="6">
        <v>67</v>
      </c>
      <c r="I21" s="6">
        <v>46</v>
      </c>
      <c r="J21" s="6">
        <v>46</v>
      </c>
      <c r="K21" s="6">
        <f t="shared" si="0"/>
        <v>41</v>
      </c>
      <c r="L21" s="6">
        <f t="shared" si="1"/>
        <v>41</v>
      </c>
      <c r="M21" s="8">
        <v>0</v>
      </c>
      <c r="N21" s="8">
        <v>17</v>
      </c>
      <c r="O21" s="8">
        <v>24</v>
      </c>
      <c r="P21" s="9">
        <f t="shared" si="2"/>
        <v>0.61194029850746268</v>
      </c>
      <c r="Q21" s="9">
        <f t="shared" si="3"/>
        <v>0.41463414634146339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2" customFormat="1" ht="14.25" outlineLevel="2" x14ac:dyDescent="0.2">
      <c r="A22" s="6">
        <v>18</v>
      </c>
      <c r="B22" s="7" t="s">
        <v>32</v>
      </c>
      <c r="C22" s="7" t="s">
        <v>81</v>
      </c>
      <c r="D22" s="7" t="s">
        <v>117</v>
      </c>
      <c r="E22" s="6">
        <v>30</v>
      </c>
      <c r="F22" s="6">
        <v>1000</v>
      </c>
      <c r="G22" s="6">
        <v>8</v>
      </c>
      <c r="H22" s="6">
        <v>238</v>
      </c>
      <c r="I22" s="6">
        <v>158</v>
      </c>
      <c r="J22" s="6">
        <v>158</v>
      </c>
      <c r="K22" s="6">
        <f t="shared" si="0"/>
        <v>58</v>
      </c>
      <c r="L22" s="6">
        <f t="shared" si="1"/>
        <v>58</v>
      </c>
      <c r="M22" s="8">
        <v>0</v>
      </c>
      <c r="N22" s="8">
        <v>14</v>
      </c>
      <c r="O22" s="8">
        <v>44</v>
      </c>
      <c r="P22" s="9">
        <f t="shared" si="2"/>
        <v>0.24369747899159663</v>
      </c>
      <c r="Q22" s="9">
        <f t="shared" si="3"/>
        <v>0.2413793103448276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2" customFormat="1" ht="14.25" outlineLevel="2" x14ac:dyDescent="0.2">
      <c r="A23" s="6">
        <v>19</v>
      </c>
      <c r="B23" s="7" t="s">
        <v>33</v>
      </c>
      <c r="C23" s="7" t="s">
        <v>82</v>
      </c>
      <c r="D23" s="7" t="s">
        <v>117</v>
      </c>
      <c r="E23" s="6">
        <v>35</v>
      </c>
      <c r="F23" s="6">
        <v>1000</v>
      </c>
      <c r="G23" s="6">
        <v>8</v>
      </c>
      <c r="H23" s="6">
        <v>203</v>
      </c>
      <c r="I23" s="6">
        <v>177</v>
      </c>
      <c r="J23" s="6">
        <v>177</v>
      </c>
      <c r="K23" s="6">
        <f t="shared" si="0"/>
        <v>114</v>
      </c>
      <c r="L23" s="6">
        <f t="shared" si="1"/>
        <v>114</v>
      </c>
      <c r="M23" s="8">
        <v>0</v>
      </c>
      <c r="N23" s="8">
        <v>53</v>
      </c>
      <c r="O23" s="8">
        <v>61</v>
      </c>
      <c r="P23" s="9">
        <f t="shared" si="2"/>
        <v>0.56157635467980294</v>
      </c>
      <c r="Q23" s="9">
        <f t="shared" si="3"/>
        <v>0.46491228070175439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2" customFormat="1" ht="14.25" outlineLevel="2" x14ac:dyDescent="0.2">
      <c r="A24" s="6">
        <v>20</v>
      </c>
      <c r="B24" s="7" t="s">
        <v>34</v>
      </c>
      <c r="C24" s="7" t="s">
        <v>83</v>
      </c>
      <c r="D24" s="7" t="s">
        <v>123</v>
      </c>
      <c r="E24" s="6">
        <v>32</v>
      </c>
      <c r="F24" s="6">
        <v>1000</v>
      </c>
      <c r="G24" s="6">
        <v>6</v>
      </c>
      <c r="H24" s="6">
        <v>173</v>
      </c>
      <c r="I24" s="6">
        <v>120</v>
      </c>
      <c r="J24" s="6">
        <v>120</v>
      </c>
      <c r="K24" s="6">
        <f t="shared" si="0"/>
        <v>14</v>
      </c>
      <c r="L24" s="6">
        <f t="shared" si="1"/>
        <v>14</v>
      </c>
      <c r="M24" s="8">
        <v>0</v>
      </c>
      <c r="N24" s="8">
        <v>6</v>
      </c>
      <c r="O24" s="8">
        <v>8</v>
      </c>
      <c r="P24" s="9">
        <f t="shared" si="2"/>
        <v>8.0924855491329481E-2</v>
      </c>
      <c r="Q24" s="9">
        <f t="shared" si="3"/>
        <v>0.42857142857142855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2" customFormat="1" ht="14.25" outlineLevel="2" x14ac:dyDescent="0.2">
      <c r="A25" s="6">
        <v>21</v>
      </c>
      <c r="B25" s="7" t="s">
        <v>35</v>
      </c>
      <c r="C25" s="7" t="s">
        <v>84</v>
      </c>
      <c r="D25" s="7" t="s">
        <v>121</v>
      </c>
      <c r="E25" s="6">
        <v>40</v>
      </c>
      <c r="F25" s="6">
        <v>1000</v>
      </c>
      <c r="G25" s="6">
        <v>5</v>
      </c>
      <c r="H25" s="6">
        <v>119</v>
      </c>
      <c r="I25" s="6">
        <v>100</v>
      </c>
      <c r="J25" s="6">
        <v>100</v>
      </c>
      <c r="K25" s="6">
        <f t="shared" si="0"/>
        <v>51</v>
      </c>
      <c r="L25" s="6">
        <f t="shared" si="1"/>
        <v>51</v>
      </c>
      <c r="M25" s="8">
        <v>0</v>
      </c>
      <c r="N25" s="8">
        <v>13</v>
      </c>
      <c r="O25" s="8">
        <v>38</v>
      </c>
      <c r="P25" s="9">
        <f t="shared" si="2"/>
        <v>0.42857142857142855</v>
      </c>
      <c r="Q25" s="9">
        <f t="shared" si="3"/>
        <v>0.25490196078431371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s="2" customFormat="1" ht="14.25" outlineLevel="2" x14ac:dyDescent="0.2">
      <c r="A26" s="6">
        <v>22</v>
      </c>
      <c r="B26" s="7" t="s">
        <v>36</v>
      </c>
      <c r="C26" s="7" t="s">
        <v>85</v>
      </c>
      <c r="D26" s="7" t="s">
        <v>123</v>
      </c>
      <c r="E26" s="6">
        <v>36</v>
      </c>
      <c r="F26" s="6">
        <v>1000</v>
      </c>
      <c r="G26" s="6">
        <v>7</v>
      </c>
      <c r="H26" s="6">
        <v>182</v>
      </c>
      <c r="I26" s="6">
        <v>51</v>
      </c>
      <c r="J26" s="6">
        <v>51</v>
      </c>
      <c r="K26" s="6">
        <f t="shared" si="0"/>
        <v>20</v>
      </c>
      <c r="L26" s="6">
        <f t="shared" si="1"/>
        <v>20</v>
      </c>
      <c r="M26" s="8">
        <v>0</v>
      </c>
      <c r="N26" s="8">
        <v>17</v>
      </c>
      <c r="O26" s="8">
        <v>3</v>
      </c>
      <c r="P26" s="9">
        <f t="shared" si="2"/>
        <v>0.10989010989010989</v>
      </c>
      <c r="Q26" s="9">
        <f t="shared" si="3"/>
        <v>0.85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s="2" customFormat="1" ht="14.25" outlineLevel="2" x14ac:dyDescent="0.2">
      <c r="A27" s="6">
        <v>23</v>
      </c>
      <c r="B27" s="7" t="s">
        <v>37</v>
      </c>
      <c r="C27" s="7" t="s">
        <v>86</v>
      </c>
      <c r="D27" s="7" t="s">
        <v>121</v>
      </c>
      <c r="E27" s="6">
        <v>29</v>
      </c>
      <c r="F27" s="6">
        <v>1000</v>
      </c>
      <c r="G27" s="6">
        <v>0</v>
      </c>
      <c r="H27" s="6">
        <v>0</v>
      </c>
      <c r="I27" s="6">
        <v>0</v>
      </c>
      <c r="J27" s="6">
        <v>0</v>
      </c>
      <c r="K27" s="6">
        <f t="shared" si="0"/>
        <v>11</v>
      </c>
      <c r="L27" s="6">
        <f t="shared" si="1"/>
        <v>11</v>
      </c>
      <c r="M27" s="8">
        <v>0</v>
      </c>
      <c r="N27" s="8">
        <v>0</v>
      </c>
      <c r="O27" s="8">
        <v>11</v>
      </c>
      <c r="P27" s="9">
        <v>0</v>
      </c>
      <c r="Q27" s="9">
        <f t="shared" si="3"/>
        <v>0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s="2" customFormat="1" ht="14.25" outlineLevel="2" x14ac:dyDescent="0.2">
      <c r="A28" s="6">
        <v>24</v>
      </c>
      <c r="B28" s="7" t="s">
        <v>38</v>
      </c>
      <c r="C28" s="7" t="s">
        <v>87</v>
      </c>
      <c r="D28" s="7" t="s">
        <v>117</v>
      </c>
      <c r="E28" s="6">
        <v>34</v>
      </c>
      <c r="F28" s="6">
        <v>1000</v>
      </c>
      <c r="G28" s="6">
        <v>9</v>
      </c>
      <c r="H28" s="6">
        <v>262</v>
      </c>
      <c r="I28" s="6">
        <v>204</v>
      </c>
      <c r="J28" s="6">
        <v>204</v>
      </c>
      <c r="K28" s="6">
        <f t="shared" si="0"/>
        <v>120</v>
      </c>
      <c r="L28" s="6">
        <f t="shared" si="1"/>
        <v>117</v>
      </c>
      <c r="M28" s="8">
        <v>3</v>
      </c>
      <c r="N28" s="8">
        <v>23</v>
      </c>
      <c r="O28" s="8">
        <v>94</v>
      </c>
      <c r="P28" s="9">
        <f t="shared" si="2"/>
        <v>0.4580152671755725</v>
      </c>
      <c r="Q28" s="9">
        <f t="shared" si="3"/>
        <v>0.19658119658119658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s="2" customFormat="1" ht="14.25" outlineLevel="2" x14ac:dyDescent="0.2">
      <c r="A29" s="6">
        <v>25</v>
      </c>
      <c r="B29" s="7" t="s">
        <v>137</v>
      </c>
      <c r="C29" s="7" t="s">
        <v>88</v>
      </c>
      <c r="D29" s="7" t="s">
        <v>124</v>
      </c>
      <c r="E29" s="6">
        <v>29</v>
      </c>
      <c r="F29" s="6">
        <v>1000</v>
      </c>
      <c r="G29" s="6">
        <v>6</v>
      </c>
      <c r="H29" s="6">
        <v>205</v>
      </c>
      <c r="I29" s="6">
        <v>127</v>
      </c>
      <c r="J29" s="6">
        <v>127</v>
      </c>
      <c r="K29" s="6">
        <f t="shared" si="0"/>
        <v>10</v>
      </c>
      <c r="L29" s="6">
        <f t="shared" si="1"/>
        <v>10</v>
      </c>
      <c r="M29" s="8">
        <v>0</v>
      </c>
      <c r="N29" s="8">
        <v>10</v>
      </c>
      <c r="O29" s="8">
        <v>0</v>
      </c>
      <c r="P29" s="9">
        <f t="shared" si="2"/>
        <v>4.878048780487805E-2</v>
      </c>
      <c r="Q29" s="9">
        <f t="shared" si="3"/>
        <v>1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s="2" customFormat="1" ht="14.25" outlineLevel="2" x14ac:dyDescent="0.2">
      <c r="A30" s="6">
        <v>26</v>
      </c>
      <c r="B30" s="7" t="s">
        <v>39</v>
      </c>
      <c r="C30" s="7" t="s">
        <v>89</v>
      </c>
      <c r="D30" s="7" t="s">
        <v>124</v>
      </c>
      <c r="E30" s="6">
        <v>33</v>
      </c>
      <c r="F30" s="6">
        <v>1000</v>
      </c>
      <c r="G30" s="6">
        <v>4</v>
      </c>
      <c r="H30" s="6">
        <v>94</v>
      </c>
      <c r="I30" s="6">
        <v>92</v>
      </c>
      <c r="J30" s="6">
        <v>92</v>
      </c>
      <c r="K30" s="6">
        <f t="shared" si="0"/>
        <v>57</v>
      </c>
      <c r="L30" s="6">
        <f t="shared" si="1"/>
        <v>57</v>
      </c>
      <c r="M30" s="8">
        <v>0</v>
      </c>
      <c r="N30" s="8">
        <v>0</v>
      </c>
      <c r="O30" s="8">
        <v>57</v>
      </c>
      <c r="P30" s="9">
        <f t="shared" si="2"/>
        <v>0.6063829787234043</v>
      </c>
      <c r="Q30" s="9">
        <f t="shared" si="3"/>
        <v>0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s="2" customFormat="1" ht="14.25" outlineLevel="2" x14ac:dyDescent="0.2">
      <c r="A31" s="6">
        <v>27</v>
      </c>
      <c r="B31" s="7" t="s">
        <v>40</v>
      </c>
      <c r="C31" s="7" t="s">
        <v>90</v>
      </c>
      <c r="D31" s="7" t="s">
        <v>123</v>
      </c>
      <c r="E31" s="6">
        <v>33</v>
      </c>
      <c r="F31" s="6">
        <v>1000</v>
      </c>
      <c r="G31" s="6">
        <v>8</v>
      </c>
      <c r="H31" s="6">
        <v>217</v>
      </c>
      <c r="I31" s="6">
        <v>73</v>
      </c>
      <c r="J31" s="6">
        <v>73</v>
      </c>
      <c r="K31" s="6">
        <f t="shared" si="0"/>
        <v>16</v>
      </c>
      <c r="L31" s="6">
        <f t="shared" si="1"/>
        <v>16</v>
      </c>
      <c r="M31" s="8">
        <v>0</v>
      </c>
      <c r="N31" s="8">
        <v>6</v>
      </c>
      <c r="O31" s="8">
        <v>10</v>
      </c>
      <c r="P31" s="9">
        <f t="shared" si="2"/>
        <v>7.3732718894009217E-2</v>
      </c>
      <c r="Q31" s="9">
        <f t="shared" si="3"/>
        <v>0.375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s="2" customFormat="1" ht="14.25" outlineLevel="2" x14ac:dyDescent="0.2">
      <c r="A32" s="6">
        <v>28</v>
      </c>
      <c r="B32" s="7" t="s">
        <v>41</v>
      </c>
      <c r="C32" s="7" t="s">
        <v>91</v>
      </c>
      <c r="D32" s="7" t="s">
        <v>123</v>
      </c>
      <c r="E32" s="6">
        <v>36</v>
      </c>
      <c r="F32" s="6">
        <v>1000</v>
      </c>
      <c r="G32" s="6">
        <v>8</v>
      </c>
      <c r="H32" s="6">
        <v>210</v>
      </c>
      <c r="I32" s="6">
        <v>139</v>
      </c>
      <c r="J32" s="6">
        <v>139</v>
      </c>
      <c r="K32" s="6">
        <f t="shared" si="0"/>
        <v>53</v>
      </c>
      <c r="L32" s="6">
        <f t="shared" si="1"/>
        <v>53</v>
      </c>
      <c r="M32" s="8">
        <v>0</v>
      </c>
      <c r="N32" s="8">
        <v>4</v>
      </c>
      <c r="O32" s="8">
        <v>49</v>
      </c>
      <c r="P32" s="9">
        <f t="shared" si="2"/>
        <v>0.25238095238095237</v>
      </c>
      <c r="Q32" s="9">
        <f t="shared" si="3"/>
        <v>7.5471698113207544E-2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s="2" customFormat="1" ht="14.25" outlineLevel="2" x14ac:dyDescent="0.2">
      <c r="A33" s="6">
        <v>29</v>
      </c>
      <c r="B33" s="7" t="s">
        <v>42</v>
      </c>
      <c r="C33" s="7" t="s">
        <v>92</v>
      </c>
      <c r="D33" s="7" t="s">
        <v>123</v>
      </c>
      <c r="E33" s="6">
        <v>33</v>
      </c>
      <c r="F33" s="6">
        <v>1000</v>
      </c>
      <c r="G33" s="6">
        <v>2</v>
      </c>
      <c r="H33" s="6">
        <v>65</v>
      </c>
      <c r="I33" s="6">
        <v>25</v>
      </c>
      <c r="J33" s="6">
        <v>25</v>
      </c>
      <c r="K33" s="6">
        <f t="shared" si="0"/>
        <v>109</v>
      </c>
      <c r="L33" s="6">
        <f t="shared" si="1"/>
        <v>109</v>
      </c>
      <c r="M33" s="8">
        <v>0</v>
      </c>
      <c r="N33" s="8">
        <v>26</v>
      </c>
      <c r="O33" s="8">
        <v>83</v>
      </c>
      <c r="P33" s="9">
        <f t="shared" si="2"/>
        <v>1.676923076923077</v>
      </c>
      <c r="Q33" s="9">
        <f t="shared" si="3"/>
        <v>0.23853211009174313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s="2" customFormat="1" ht="14.25" outlineLevel="2" x14ac:dyDescent="0.2">
      <c r="A34" s="6">
        <v>30</v>
      </c>
      <c r="B34" s="7" t="s">
        <v>43</v>
      </c>
      <c r="C34" s="7" t="s">
        <v>93</v>
      </c>
      <c r="D34" s="7" t="s">
        <v>123</v>
      </c>
      <c r="E34" s="6">
        <v>33</v>
      </c>
      <c r="F34" s="6">
        <v>1000</v>
      </c>
      <c r="G34" s="6">
        <v>7</v>
      </c>
      <c r="H34" s="6">
        <v>235</v>
      </c>
      <c r="I34" s="6">
        <v>185</v>
      </c>
      <c r="J34" s="6">
        <v>185</v>
      </c>
      <c r="K34" s="6">
        <f t="shared" si="0"/>
        <v>61</v>
      </c>
      <c r="L34" s="6">
        <f t="shared" si="1"/>
        <v>61</v>
      </c>
      <c r="M34" s="8">
        <v>0</v>
      </c>
      <c r="N34" s="8">
        <v>5</v>
      </c>
      <c r="O34" s="8">
        <v>56</v>
      </c>
      <c r="P34" s="9">
        <f t="shared" si="2"/>
        <v>0.25957446808510637</v>
      </c>
      <c r="Q34" s="9">
        <f t="shared" si="3"/>
        <v>8.1967213114754092E-2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s="2" customFormat="1" ht="14.25" outlineLevel="2" x14ac:dyDescent="0.2">
      <c r="A35" s="6">
        <v>31</v>
      </c>
      <c r="B35" s="7" t="s">
        <v>44</v>
      </c>
      <c r="C35" s="7" t="s">
        <v>94</v>
      </c>
      <c r="D35" s="7" t="s">
        <v>117</v>
      </c>
      <c r="E35" s="6">
        <v>30</v>
      </c>
      <c r="F35" s="6">
        <v>1010</v>
      </c>
      <c r="G35" s="6">
        <v>6</v>
      </c>
      <c r="H35" s="6">
        <v>158</v>
      </c>
      <c r="I35" s="6">
        <v>88</v>
      </c>
      <c r="J35" s="6">
        <v>88</v>
      </c>
      <c r="K35" s="6">
        <f t="shared" si="0"/>
        <v>0</v>
      </c>
      <c r="L35" s="6">
        <f t="shared" si="1"/>
        <v>0</v>
      </c>
      <c r="M35" s="8">
        <v>0</v>
      </c>
      <c r="N35" s="8">
        <v>0</v>
      </c>
      <c r="O35" s="8">
        <v>0</v>
      </c>
      <c r="P35" s="9">
        <f t="shared" si="2"/>
        <v>0</v>
      </c>
      <c r="Q35" s="9">
        <v>0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s="2" customFormat="1" ht="14.25" outlineLevel="2" x14ac:dyDescent="0.2">
      <c r="A36" s="6">
        <v>32</v>
      </c>
      <c r="B36" s="7" t="s">
        <v>45</v>
      </c>
      <c r="C36" s="7" t="s">
        <v>95</v>
      </c>
      <c r="D36" s="7" t="s">
        <v>117</v>
      </c>
      <c r="E36" s="6">
        <v>33</v>
      </c>
      <c r="F36" s="6">
        <v>1000</v>
      </c>
      <c r="G36" s="6">
        <v>5</v>
      </c>
      <c r="H36" s="6">
        <v>153</v>
      </c>
      <c r="I36" s="6">
        <v>145</v>
      </c>
      <c r="J36" s="6">
        <v>145</v>
      </c>
      <c r="K36" s="6">
        <f t="shared" si="0"/>
        <v>125</v>
      </c>
      <c r="L36" s="6">
        <f t="shared" si="1"/>
        <v>125</v>
      </c>
      <c r="M36" s="8">
        <v>0</v>
      </c>
      <c r="N36" s="8">
        <v>36</v>
      </c>
      <c r="O36" s="8">
        <v>89</v>
      </c>
      <c r="P36" s="9">
        <f t="shared" si="2"/>
        <v>0.81699346405228757</v>
      </c>
      <c r="Q36" s="9">
        <f t="shared" si="3"/>
        <v>0.28799999999999998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s="2" customFormat="1" ht="14.25" outlineLevel="2" x14ac:dyDescent="0.2">
      <c r="A37" s="6">
        <v>33</v>
      </c>
      <c r="B37" s="7" t="s">
        <v>46</v>
      </c>
      <c r="C37" s="7" t="s">
        <v>96</v>
      </c>
      <c r="D37" s="7" t="s">
        <v>123</v>
      </c>
      <c r="E37" s="6">
        <v>34</v>
      </c>
      <c r="F37" s="6">
        <v>1000</v>
      </c>
      <c r="G37" s="6">
        <v>4</v>
      </c>
      <c r="H37" s="6">
        <v>130</v>
      </c>
      <c r="I37" s="6">
        <v>130</v>
      </c>
      <c r="J37" s="6">
        <v>130</v>
      </c>
      <c r="K37" s="6">
        <f t="shared" si="0"/>
        <v>99</v>
      </c>
      <c r="L37" s="6">
        <f t="shared" si="1"/>
        <v>99</v>
      </c>
      <c r="M37" s="8">
        <v>0</v>
      </c>
      <c r="N37" s="8">
        <v>36</v>
      </c>
      <c r="O37" s="8">
        <v>63</v>
      </c>
      <c r="P37" s="9">
        <f t="shared" si="2"/>
        <v>0.7615384615384615</v>
      </c>
      <c r="Q37" s="9">
        <f t="shared" si="3"/>
        <v>0.36363636363636365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s="2" customFormat="1" ht="14.25" outlineLevel="2" x14ac:dyDescent="0.2">
      <c r="A38" s="6">
        <v>34</v>
      </c>
      <c r="B38" s="7" t="s">
        <v>47</v>
      </c>
      <c r="C38" s="7" t="s">
        <v>97</v>
      </c>
      <c r="D38" s="7" t="s">
        <v>124</v>
      </c>
      <c r="E38" s="6">
        <v>30</v>
      </c>
      <c r="F38" s="6">
        <v>1000</v>
      </c>
      <c r="G38" s="6">
        <v>7</v>
      </c>
      <c r="H38" s="6">
        <v>220</v>
      </c>
      <c r="I38" s="6">
        <v>145</v>
      </c>
      <c r="J38" s="6">
        <v>145</v>
      </c>
      <c r="K38" s="6">
        <f t="shared" si="0"/>
        <v>91</v>
      </c>
      <c r="L38" s="6">
        <f t="shared" si="1"/>
        <v>91</v>
      </c>
      <c r="M38" s="8">
        <v>0</v>
      </c>
      <c r="N38" s="8">
        <v>59</v>
      </c>
      <c r="O38" s="8">
        <v>32</v>
      </c>
      <c r="P38" s="9">
        <f t="shared" si="2"/>
        <v>0.41363636363636364</v>
      </c>
      <c r="Q38" s="9">
        <f t="shared" si="3"/>
        <v>0.64835164835164838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s="2" customFormat="1" ht="14.25" outlineLevel="2" x14ac:dyDescent="0.2">
      <c r="A39" s="6">
        <v>35</v>
      </c>
      <c r="B39" s="7" t="s">
        <v>48</v>
      </c>
      <c r="C39" s="7" t="s">
        <v>98</v>
      </c>
      <c r="D39" s="7" t="s">
        <v>123</v>
      </c>
      <c r="E39" s="6">
        <v>28</v>
      </c>
      <c r="F39" s="6">
        <v>1000</v>
      </c>
      <c r="G39" s="6">
        <v>6</v>
      </c>
      <c r="H39" s="6">
        <v>205</v>
      </c>
      <c r="I39" s="6">
        <v>150</v>
      </c>
      <c r="J39" s="6">
        <v>150</v>
      </c>
      <c r="K39" s="6">
        <f t="shared" si="0"/>
        <v>4</v>
      </c>
      <c r="L39" s="6">
        <f t="shared" si="1"/>
        <v>4</v>
      </c>
      <c r="M39" s="8">
        <v>0</v>
      </c>
      <c r="N39" s="8">
        <v>4</v>
      </c>
      <c r="O39" s="8">
        <v>0</v>
      </c>
      <c r="P39" s="9">
        <f t="shared" si="2"/>
        <v>1.9512195121951219E-2</v>
      </c>
      <c r="Q39" s="9">
        <f t="shared" si="3"/>
        <v>1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s="2" customFormat="1" ht="14.25" outlineLevel="2" x14ac:dyDescent="0.2">
      <c r="A40" s="6">
        <v>36</v>
      </c>
      <c r="B40" s="7" t="s">
        <v>49</v>
      </c>
      <c r="C40" s="7" t="s">
        <v>99</v>
      </c>
      <c r="D40" s="7" t="s">
        <v>119</v>
      </c>
      <c r="E40" s="6">
        <v>30</v>
      </c>
      <c r="F40" s="6">
        <v>1000</v>
      </c>
      <c r="G40" s="6">
        <v>8</v>
      </c>
      <c r="H40" s="6">
        <v>270</v>
      </c>
      <c r="I40" s="6">
        <v>228</v>
      </c>
      <c r="J40" s="6">
        <v>228</v>
      </c>
      <c r="K40" s="6">
        <f t="shared" si="0"/>
        <v>48</v>
      </c>
      <c r="L40" s="6">
        <f t="shared" si="1"/>
        <v>48</v>
      </c>
      <c r="M40" s="8">
        <v>0</v>
      </c>
      <c r="N40" s="8">
        <v>39</v>
      </c>
      <c r="O40" s="8">
        <v>9</v>
      </c>
      <c r="P40" s="9">
        <f t="shared" si="2"/>
        <v>0.17777777777777778</v>
      </c>
      <c r="Q40" s="9">
        <f t="shared" si="3"/>
        <v>0.8125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s="2" customFormat="1" ht="14.25" outlineLevel="2" x14ac:dyDescent="0.2">
      <c r="A41" s="6">
        <v>37</v>
      </c>
      <c r="B41" s="7" t="s">
        <v>50</v>
      </c>
      <c r="C41" s="7" t="s">
        <v>100</v>
      </c>
      <c r="D41" s="7" t="s">
        <v>123</v>
      </c>
      <c r="E41" s="6">
        <v>29</v>
      </c>
      <c r="F41" s="6">
        <v>1000</v>
      </c>
      <c r="G41" s="6">
        <v>6</v>
      </c>
      <c r="H41" s="6">
        <v>201</v>
      </c>
      <c r="I41" s="6">
        <v>156</v>
      </c>
      <c r="J41" s="6">
        <v>141</v>
      </c>
      <c r="K41" s="6">
        <f t="shared" si="0"/>
        <v>96</v>
      </c>
      <c r="L41" s="6">
        <f t="shared" si="1"/>
        <v>96</v>
      </c>
      <c r="M41" s="8">
        <v>0</v>
      </c>
      <c r="N41" s="8">
        <v>55</v>
      </c>
      <c r="O41" s="8">
        <v>41</v>
      </c>
      <c r="P41" s="9">
        <f t="shared" si="2"/>
        <v>0.47761194029850745</v>
      </c>
      <c r="Q41" s="9">
        <f t="shared" si="3"/>
        <v>0.57291666666666663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s="2" customFormat="1" ht="14.25" outlineLevel="2" x14ac:dyDescent="0.2">
      <c r="A42" s="6">
        <v>38</v>
      </c>
      <c r="B42" s="7" t="s">
        <v>51</v>
      </c>
      <c r="C42" s="7" t="s">
        <v>101</v>
      </c>
      <c r="D42" s="7" t="s">
        <v>120</v>
      </c>
      <c r="E42" s="6">
        <v>33</v>
      </c>
      <c r="F42" s="6">
        <v>1000</v>
      </c>
      <c r="G42" s="6">
        <v>6</v>
      </c>
      <c r="H42" s="6">
        <v>203</v>
      </c>
      <c r="I42" s="6">
        <v>99</v>
      </c>
      <c r="J42" s="6">
        <v>98</v>
      </c>
      <c r="K42" s="6">
        <f t="shared" si="0"/>
        <v>152</v>
      </c>
      <c r="L42" s="6">
        <f t="shared" si="1"/>
        <v>152</v>
      </c>
      <c r="M42" s="8">
        <v>0</v>
      </c>
      <c r="N42" s="8">
        <v>35</v>
      </c>
      <c r="O42" s="8">
        <v>117</v>
      </c>
      <c r="P42" s="9">
        <f t="shared" si="2"/>
        <v>0.74876847290640391</v>
      </c>
      <c r="Q42" s="9">
        <f t="shared" si="3"/>
        <v>0.23026315789473684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s="2" customFormat="1" ht="14.25" outlineLevel="2" x14ac:dyDescent="0.2">
      <c r="A43" s="6">
        <v>39</v>
      </c>
      <c r="B43" s="7" t="s">
        <v>52</v>
      </c>
      <c r="C43" s="7" t="s">
        <v>102</v>
      </c>
      <c r="D43" s="7" t="s">
        <v>124</v>
      </c>
      <c r="E43" s="6">
        <v>32</v>
      </c>
      <c r="F43" s="6">
        <v>1000</v>
      </c>
      <c r="G43" s="6">
        <v>8</v>
      </c>
      <c r="H43" s="6">
        <v>263</v>
      </c>
      <c r="I43" s="6">
        <v>182</v>
      </c>
      <c r="J43" s="6">
        <v>182</v>
      </c>
      <c r="K43" s="6">
        <f t="shared" si="0"/>
        <v>141</v>
      </c>
      <c r="L43" s="6">
        <f t="shared" si="1"/>
        <v>139</v>
      </c>
      <c r="M43" s="8">
        <v>2</v>
      </c>
      <c r="N43" s="8">
        <v>125</v>
      </c>
      <c r="O43" s="8">
        <v>14</v>
      </c>
      <c r="P43" s="9">
        <f t="shared" si="2"/>
        <v>0.53612167300380231</v>
      </c>
      <c r="Q43" s="9">
        <f t="shared" si="3"/>
        <v>0.89928057553956831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s="2" customFormat="1" ht="14.25" outlineLevel="2" x14ac:dyDescent="0.2">
      <c r="A44" s="6">
        <v>40</v>
      </c>
      <c r="B44" s="7" t="s">
        <v>53</v>
      </c>
      <c r="C44" s="7" t="s">
        <v>103</v>
      </c>
      <c r="D44" s="7" t="s">
        <v>123</v>
      </c>
      <c r="E44" s="6">
        <v>35</v>
      </c>
      <c r="F44" s="6">
        <v>1015</v>
      </c>
      <c r="G44" s="6">
        <v>5</v>
      </c>
      <c r="H44" s="6">
        <v>163</v>
      </c>
      <c r="I44" s="6">
        <v>155</v>
      </c>
      <c r="J44" s="6">
        <v>155</v>
      </c>
      <c r="K44" s="6">
        <f t="shared" si="0"/>
        <v>50</v>
      </c>
      <c r="L44" s="6">
        <f t="shared" si="1"/>
        <v>50</v>
      </c>
      <c r="M44" s="8">
        <v>0</v>
      </c>
      <c r="N44" s="8">
        <v>40</v>
      </c>
      <c r="O44" s="8">
        <v>10</v>
      </c>
      <c r="P44" s="9">
        <f t="shared" si="2"/>
        <v>0.30674846625766872</v>
      </c>
      <c r="Q44" s="9">
        <f t="shared" si="3"/>
        <v>0.8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s="2" customFormat="1" ht="14.25" outlineLevel="2" x14ac:dyDescent="0.2">
      <c r="A45" s="6">
        <v>41</v>
      </c>
      <c r="B45" s="7" t="s">
        <v>54</v>
      </c>
      <c r="C45" s="7" t="s">
        <v>104</v>
      </c>
      <c r="D45" s="7" t="s">
        <v>117</v>
      </c>
      <c r="E45" s="6">
        <v>32</v>
      </c>
      <c r="F45" s="6">
        <v>1000</v>
      </c>
      <c r="G45" s="6">
        <v>7</v>
      </c>
      <c r="H45" s="6">
        <v>225</v>
      </c>
      <c r="I45" s="6">
        <v>118</v>
      </c>
      <c r="J45" s="6">
        <v>116</v>
      </c>
      <c r="K45" s="6">
        <f t="shared" si="0"/>
        <v>14</v>
      </c>
      <c r="L45" s="6">
        <f t="shared" si="1"/>
        <v>14</v>
      </c>
      <c r="M45" s="8">
        <v>0</v>
      </c>
      <c r="N45" s="8">
        <v>7</v>
      </c>
      <c r="O45" s="8">
        <v>7</v>
      </c>
      <c r="P45" s="9">
        <f t="shared" si="2"/>
        <v>6.222222222222222E-2</v>
      </c>
      <c r="Q45" s="9">
        <f t="shared" si="3"/>
        <v>0.5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s="2" customFormat="1" ht="14.25" outlineLevel="2" x14ac:dyDescent="0.2">
      <c r="A46" s="6">
        <v>42</v>
      </c>
      <c r="B46" s="7" t="s">
        <v>55</v>
      </c>
      <c r="C46" s="7" t="s">
        <v>105</v>
      </c>
      <c r="D46" s="7" t="s">
        <v>124</v>
      </c>
      <c r="E46" s="6">
        <v>34</v>
      </c>
      <c r="F46" s="6">
        <v>1000</v>
      </c>
      <c r="G46" s="6">
        <v>6</v>
      </c>
      <c r="H46" s="6">
        <v>176</v>
      </c>
      <c r="I46" s="6">
        <v>172</v>
      </c>
      <c r="J46" s="6">
        <v>172</v>
      </c>
      <c r="K46" s="6">
        <f t="shared" si="0"/>
        <v>125</v>
      </c>
      <c r="L46" s="6">
        <f t="shared" si="1"/>
        <v>121</v>
      </c>
      <c r="M46" s="8">
        <v>4</v>
      </c>
      <c r="N46" s="8">
        <v>77</v>
      </c>
      <c r="O46" s="8">
        <v>44</v>
      </c>
      <c r="P46" s="9">
        <f t="shared" si="2"/>
        <v>0.71022727272727271</v>
      </c>
      <c r="Q46" s="9">
        <f t="shared" si="3"/>
        <v>0.63636363636363635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s="2" customFormat="1" ht="14.25" outlineLevel="2" x14ac:dyDescent="0.2">
      <c r="A47" s="6">
        <v>43</v>
      </c>
      <c r="B47" s="7" t="s">
        <v>56</v>
      </c>
      <c r="C47" s="7" t="s">
        <v>106</v>
      </c>
      <c r="D47" s="7" t="s">
        <v>123</v>
      </c>
      <c r="E47" s="6">
        <v>33</v>
      </c>
      <c r="F47" s="6">
        <v>1000</v>
      </c>
      <c r="G47" s="6">
        <v>3</v>
      </c>
      <c r="H47" s="6">
        <v>88</v>
      </c>
      <c r="I47" s="6">
        <v>49</v>
      </c>
      <c r="J47" s="6">
        <v>49</v>
      </c>
      <c r="K47" s="6">
        <f t="shared" si="0"/>
        <v>26</v>
      </c>
      <c r="L47" s="6">
        <f t="shared" si="1"/>
        <v>26</v>
      </c>
      <c r="M47" s="8">
        <v>0</v>
      </c>
      <c r="N47" s="8">
        <v>4</v>
      </c>
      <c r="O47" s="8">
        <v>22</v>
      </c>
      <c r="P47" s="9">
        <f t="shared" si="2"/>
        <v>0.29545454545454547</v>
      </c>
      <c r="Q47" s="9">
        <f t="shared" si="3"/>
        <v>0.15384615384615385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s="2" customFormat="1" ht="14.25" outlineLevel="2" x14ac:dyDescent="0.2">
      <c r="A48" s="6">
        <v>44</v>
      </c>
      <c r="B48" s="7" t="s">
        <v>57</v>
      </c>
      <c r="C48" s="7" t="s">
        <v>107</v>
      </c>
      <c r="D48" s="7" t="s">
        <v>117</v>
      </c>
      <c r="E48" s="6">
        <v>32</v>
      </c>
      <c r="F48" s="6">
        <v>1000</v>
      </c>
      <c r="G48" s="6">
        <v>7</v>
      </c>
      <c r="H48" s="6">
        <v>230</v>
      </c>
      <c r="I48" s="6">
        <v>165</v>
      </c>
      <c r="J48" s="6">
        <v>165</v>
      </c>
      <c r="K48" s="6">
        <f t="shared" si="0"/>
        <v>107</v>
      </c>
      <c r="L48" s="6">
        <f t="shared" si="1"/>
        <v>107</v>
      </c>
      <c r="M48" s="8">
        <v>0</v>
      </c>
      <c r="N48" s="8">
        <v>48</v>
      </c>
      <c r="O48" s="8">
        <v>59</v>
      </c>
      <c r="P48" s="9">
        <f t="shared" si="2"/>
        <v>0.4652173913043478</v>
      </c>
      <c r="Q48" s="9">
        <f t="shared" si="3"/>
        <v>0.44859813084112149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s="2" customFormat="1" ht="14.25" outlineLevel="2" x14ac:dyDescent="0.2">
      <c r="A49" s="6">
        <v>45</v>
      </c>
      <c r="B49" s="7" t="s">
        <v>58</v>
      </c>
      <c r="C49" s="7" t="s">
        <v>108</v>
      </c>
      <c r="D49" s="7" t="s">
        <v>119</v>
      </c>
      <c r="E49" s="6">
        <v>34</v>
      </c>
      <c r="F49" s="6">
        <v>1000</v>
      </c>
      <c r="G49" s="6">
        <v>5</v>
      </c>
      <c r="H49" s="6">
        <v>151</v>
      </c>
      <c r="I49" s="6">
        <v>144</v>
      </c>
      <c r="J49" s="6">
        <v>144</v>
      </c>
      <c r="K49" s="6">
        <f t="shared" si="0"/>
        <v>108</v>
      </c>
      <c r="L49" s="6">
        <f t="shared" si="1"/>
        <v>108</v>
      </c>
      <c r="M49" s="8">
        <v>0</v>
      </c>
      <c r="N49" s="8">
        <v>7</v>
      </c>
      <c r="O49" s="8">
        <v>101</v>
      </c>
      <c r="P49" s="9">
        <f t="shared" si="2"/>
        <v>0.71523178807947019</v>
      </c>
      <c r="Q49" s="9">
        <f t="shared" si="3"/>
        <v>6.4814814814814811E-2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s="2" customFormat="1" ht="14.25" outlineLevel="2" x14ac:dyDescent="0.2">
      <c r="A50" s="6">
        <v>46</v>
      </c>
      <c r="B50" s="7" t="s">
        <v>59</v>
      </c>
      <c r="C50" s="7" t="s">
        <v>109</v>
      </c>
      <c r="D50" s="7" t="s">
        <v>117</v>
      </c>
      <c r="E50" s="6">
        <v>33</v>
      </c>
      <c r="F50" s="6">
        <v>1000</v>
      </c>
      <c r="G50" s="6">
        <v>8</v>
      </c>
      <c r="H50" s="6">
        <v>245</v>
      </c>
      <c r="I50" s="6">
        <v>216</v>
      </c>
      <c r="J50" s="6">
        <v>216</v>
      </c>
      <c r="K50" s="6">
        <f t="shared" si="0"/>
        <v>43</v>
      </c>
      <c r="L50" s="6">
        <f t="shared" si="1"/>
        <v>43</v>
      </c>
      <c r="M50" s="8">
        <v>0</v>
      </c>
      <c r="N50" s="8">
        <v>17</v>
      </c>
      <c r="O50" s="8">
        <v>26</v>
      </c>
      <c r="P50" s="9">
        <f t="shared" si="2"/>
        <v>0.17551020408163265</v>
      </c>
      <c r="Q50" s="9">
        <f t="shared" si="3"/>
        <v>0.39534883720930231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s="2" customFormat="1" ht="14.25" outlineLevel="2" x14ac:dyDescent="0.2">
      <c r="A51" s="6">
        <v>47</v>
      </c>
      <c r="B51" s="7" t="s">
        <v>60</v>
      </c>
      <c r="C51" s="7" t="s">
        <v>110</v>
      </c>
      <c r="D51" s="7" t="s">
        <v>124</v>
      </c>
      <c r="E51" s="6">
        <v>34</v>
      </c>
      <c r="F51" s="6">
        <v>1000</v>
      </c>
      <c r="G51" s="6">
        <v>5</v>
      </c>
      <c r="H51" s="6">
        <v>140</v>
      </c>
      <c r="I51" s="6">
        <v>135</v>
      </c>
      <c r="J51" s="6">
        <v>135</v>
      </c>
      <c r="K51" s="6">
        <f t="shared" si="0"/>
        <v>10</v>
      </c>
      <c r="L51" s="6">
        <f t="shared" si="1"/>
        <v>10</v>
      </c>
      <c r="M51" s="8">
        <v>0</v>
      </c>
      <c r="N51" s="8">
        <v>10</v>
      </c>
      <c r="O51" s="8">
        <v>0</v>
      </c>
      <c r="P51" s="9">
        <f t="shared" si="2"/>
        <v>7.1428571428571425E-2</v>
      </c>
      <c r="Q51" s="9">
        <f t="shared" si="3"/>
        <v>1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s="2" customFormat="1" ht="14.25" outlineLevel="2" x14ac:dyDescent="0.2">
      <c r="A52" s="6">
        <v>48</v>
      </c>
      <c r="B52" s="7" t="s">
        <v>61</v>
      </c>
      <c r="C52" s="7" t="s">
        <v>111</v>
      </c>
      <c r="D52" s="7" t="s">
        <v>117</v>
      </c>
      <c r="E52" s="6">
        <v>31</v>
      </c>
      <c r="F52" s="6">
        <v>1000</v>
      </c>
      <c r="G52" s="6">
        <v>7</v>
      </c>
      <c r="H52" s="6">
        <v>208</v>
      </c>
      <c r="I52" s="6">
        <v>120</v>
      </c>
      <c r="J52" s="6">
        <v>120</v>
      </c>
      <c r="K52" s="6">
        <f t="shared" si="0"/>
        <v>15</v>
      </c>
      <c r="L52" s="6">
        <f t="shared" si="1"/>
        <v>15</v>
      </c>
      <c r="M52" s="8">
        <v>0</v>
      </c>
      <c r="N52" s="8">
        <v>0</v>
      </c>
      <c r="O52" s="8">
        <v>15</v>
      </c>
      <c r="P52" s="9">
        <f t="shared" si="2"/>
        <v>7.2115384615384609E-2</v>
      </c>
      <c r="Q52" s="9">
        <f t="shared" si="3"/>
        <v>0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s="2" customFormat="1" ht="14.25" outlineLevel="2" x14ac:dyDescent="0.2">
      <c r="A53" s="6">
        <v>49</v>
      </c>
      <c r="B53" s="7" t="s">
        <v>62</v>
      </c>
      <c r="C53" s="7" t="s">
        <v>112</v>
      </c>
      <c r="D53" s="7" t="s">
        <v>123</v>
      </c>
      <c r="E53" s="6">
        <v>33</v>
      </c>
      <c r="F53" s="6">
        <v>1000</v>
      </c>
      <c r="G53" s="6">
        <v>3</v>
      </c>
      <c r="H53" s="6">
        <v>85</v>
      </c>
      <c r="I53" s="6">
        <v>26</v>
      </c>
      <c r="J53" s="6">
        <v>26</v>
      </c>
      <c r="K53" s="6">
        <f t="shared" si="0"/>
        <v>72</v>
      </c>
      <c r="L53" s="6">
        <f t="shared" si="1"/>
        <v>72</v>
      </c>
      <c r="M53" s="8">
        <v>0</v>
      </c>
      <c r="N53" s="8">
        <v>38</v>
      </c>
      <c r="O53" s="8">
        <v>34</v>
      </c>
      <c r="P53" s="9">
        <f t="shared" si="2"/>
        <v>0.84705882352941175</v>
      </c>
      <c r="Q53" s="9">
        <f t="shared" si="3"/>
        <v>0.52777777777777779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s="2" customFormat="1" ht="14.25" outlineLevel="2" x14ac:dyDescent="0.2">
      <c r="A54" s="6">
        <v>50</v>
      </c>
      <c r="B54" s="7" t="s">
        <v>63</v>
      </c>
      <c r="C54" s="7" t="s">
        <v>113</v>
      </c>
      <c r="D54" s="7" t="s">
        <v>121</v>
      </c>
      <c r="E54" s="6">
        <v>29</v>
      </c>
      <c r="F54" s="6">
        <v>1000</v>
      </c>
      <c r="G54" s="6">
        <v>1</v>
      </c>
      <c r="H54" s="6">
        <v>24</v>
      </c>
      <c r="I54" s="6">
        <v>0</v>
      </c>
      <c r="J54" s="6">
        <v>0</v>
      </c>
      <c r="K54" s="6">
        <f t="shared" si="0"/>
        <v>38</v>
      </c>
      <c r="L54" s="6">
        <f t="shared" si="1"/>
        <v>38</v>
      </c>
      <c r="M54" s="8">
        <v>0</v>
      </c>
      <c r="N54" s="8">
        <v>26</v>
      </c>
      <c r="O54" s="8">
        <v>12</v>
      </c>
      <c r="P54" s="9">
        <f t="shared" si="2"/>
        <v>1.5833333333333333</v>
      </c>
      <c r="Q54" s="9">
        <f t="shared" si="3"/>
        <v>0.68421052631578949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s="2" customFormat="1" ht="14.25" outlineLevel="2" x14ac:dyDescent="0.2">
      <c r="A55" s="6">
        <v>51</v>
      </c>
      <c r="B55" s="7" t="s">
        <v>64</v>
      </c>
      <c r="C55" s="7" t="s">
        <v>114</v>
      </c>
      <c r="D55" s="7" t="s">
        <v>117</v>
      </c>
      <c r="E55" s="6">
        <v>31</v>
      </c>
      <c r="F55" s="6">
        <v>1000</v>
      </c>
      <c r="G55" s="6">
        <v>7</v>
      </c>
      <c r="H55" s="6">
        <v>191</v>
      </c>
      <c r="I55" s="6">
        <v>159</v>
      </c>
      <c r="J55" s="6">
        <v>153</v>
      </c>
      <c r="K55" s="6">
        <f t="shared" si="0"/>
        <v>160</v>
      </c>
      <c r="L55" s="6">
        <f t="shared" si="1"/>
        <v>160</v>
      </c>
      <c r="M55" s="8">
        <v>0</v>
      </c>
      <c r="N55" s="8">
        <v>88</v>
      </c>
      <c r="O55" s="8">
        <v>72</v>
      </c>
      <c r="P55" s="9">
        <f t="shared" si="2"/>
        <v>0.83769633507853403</v>
      </c>
      <c r="Q55" s="9">
        <f t="shared" si="3"/>
        <v>0.55000000000000004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s="2" customFormat="1" ht="14.25" outlineLevel="2" x14ac:dyDescent="0.2">
      <c r="A56" s="6">
        <v>52</v>
      </c>
      <c r="B56" s="7" t="s">
        <v>65</v>
      </c>
      <c r="C56" s="7" t="s">
        <v>115</v>
      </c>
      <c r="D56" s="7" t="s">
        <v>124</v>
      </c>
      <c r="E56" s="6">
        <v>29</v>
      </c>
      <c r="F56" s="6">
        <v>1000</v>
      </c>
      <c r="G56" s="6">
        <v>5</v>
      </c>
      <c r="H56" s="6">
        <v>152</v>
      </c>
      <c r="I56" s="6">
        <v>142</v>
      </c>
      <c r="J56" s="6">
        <v>142</v>
      </c>
      <c r="K56" s="6">
        <f t="shared" si="0"/>
        <v>119</v>
      </c>
      <c r="L56" s="6">
        <f t="shared" si="1"/>
        <v>119</v>
      </c>
      <c r="M56" s="8">
        <v>0</v>
      </c>
      <c r="N56" s="8">
        <v>38</v>
      </c>
      <c r="O56" s="8">
        <v>81</v>
      </c>
      <c r="P56" s="9">
        <f t="shared" si="2"/>
        <v>0.78289473684210531</v>
      </c>
      <c r="Q56" s="9">
        <f t="shared" si="3"/>
        <v>0.31932773109243695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s="2" customFormat="1" ht="14.25" outlineLevel="2" x14ac:dyDescent="0.2">
      <c r="A57" s="6">
        <v>53</v>
      </c>
      <c r="B57" s="7" t="s">
        <v>66</v>
      </c>
      <c r="C57" s="7" t="s">
        <v>116</v>
      </c>
      <c r="D57" s="7" t="s">
        <v>119</v>
      </c>
      <c r="E57" s="6">
        <v>29</v>
      </c>
      <c r="F57" s="6">
        <v>1000</v>
      </c>
      <c r="G57" s="6">
        <v>9</v>
      </c>
      <c r="H57" s="6">
        <v>267</v>
      </c>
      <c r="I57" s="6">
        <v>229</v>
      </c>
      <c r="J57" s="6">
        <v>229</v>
      </c>
      <c r="K57" s="6">
        <f t="shared" si="0"/>
        <v>194</v>
      </c>
      <c r="L57" s="6">
        <f t="shared" si="1"/>
        <v>192</v>
      </c>
      <c r="M57" s="8">
        <v>2</v>
      </c>
      <c r="N57" s="8">
        <v>38</v>
      </c>
      <c r="O57" s="8">
        <v>154</v>
      </c>
      <c r="P57" s="9">
        <f t="shared" si="2"/>
        <v>0.72659176029962547</v>
      </c>
      <c r="Q57" s="9">
        <f t="shared" si="3"/>
        <v>0.19791666666666666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s="2" customFormat="1" ht="14.25" outlineLevel="1" x14ac:dyDescent="0.2">
      <c r="A58" s="11"/>
      <c r="B58" s="10"/>
      <c r="C58" s="10"/>
      <c r="D58" s="10"/>
      <c r="E58" s="11">
        <f t="shared" ref="E58:O58" si="4">SUBTOTAL(9,E5:E57)</f>
        <v>1636</v>
      </c>
      <c r="F58" s="11">
        <f t="shared" si="4"/>
        <v>51235</v>
      </c>
      <c r="G58" s="11">
        <f t="shared" si="4"/>
        <v>297</v>
      </c>
      <c r="H58" s="11">
        <f t="shared" si="4"/>
        <v>8900</v>
      </c>
      <c r="I58" s="11">
        <f t="shared" si="4"/>
        <v>6456</v>
      </c>
      <c r="J58" s="11">
        <f t="shared" si="4"/>
        <v>6425</v>
      </c>
      <c r="K58" s="11">
        <f t="shared" si="4"/>
        <v>3697</v>
      </c>
      <c r="L58" s="11">
        <f t="shared" si="4"/>
        <v>3648</v>
      </c>
      <c r="M58" s="12">
        <f t="shared" si="4"/>
        <v>49</v>
      </c>
      <c r="N58" s="12">
        <f t="shared" si="4"/>
        <v>1536</v>
      </c>
      <c r="O58" s="12">
        <f t="shared" si="4"/>
        <v>2112</v>
      </c>
      <c r="P58" s="13">
        <f>K58/H58</f>
        <v>0.41539325842696628</v>
      </c>
      <c r="Q58" s="13">
        <f>N58/L58</f>
        <v>0.42105263157894735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s="2" customFormat="1" ht="14.25" outlineLevel="2" x14ac:dyDescent="0.2"/>
    <row r="60" spans="1:32" s="2" customFormat="1" ht="14.25" outlineLevel="2" x14ac:dyDescent="0.2"/>
    <row r="61" spans="1:32" s="2" customFormat="1" ht="14.25" outlineLevel="2" x14ac:dyDescent="0.2"/>
    <row r="62" spans="1:32" s="2" customFormat="1" ht="14.25" outlineLevel="2" x14ac:dyDescent="0.2"/>
    <row r="63" spans="1:32" s="2" customFormat="1" ht="14.25" outlineLevel="2" x14ac:dyDescent="0.2"/>
    <row r="64" spans="1:32" s="2" customFormat="1" ht="14.25" outlineLevel="2" x14ac:dyDescent="0.2"/>
    <row r="65" s="2" customFormat="1" ht="14.25" outlineLevel="2" x14ac:dyDescent="0.2"/>
    <row r="66" s="2" customFormat="1" ht="14.25" outlineLevel="2" x14ac:dyDescent="0.2"/>
    <row r="67" s="2" customFormat="1" ht="14.25" outlineLevel="2" x14ac:dyDescent="0.2"/>
    <row r="68" s="2" customFormat="1" ht="14.25" outlineLevel="2" x14ac:dyDescent="0.2"/>
    <row r="69" s="2" customFormat="1" ht="14.25" outlineLevel="2" x14ac:dyDescent="0.2"/>
    <row r="70" s="2" customFormat="1" ht="14.25" outlineLevel="2" x14ac:dyDescent="0.2"/>
    <row r="71" s="2" customFormat="1" ht="14.25" outlineLevel="2" x14ac:dyDescent="0.2"/>
    <row r="72" s="2" customFormat="1" ht="14.25" outlineLevel="2" x14ac:dyDescent="0.2"/>
    <row r="73" s="2" customFormat="1" ht="14.25" outlineLevel="2" x14ac:dyDescent="0.2"/>
    <row r="74" s="2" customFormat="1" ht="14.25" outlineLevel="2" x14ac:dyDescent="0.2"/>
    <row r="75" s="2" customFormat="1" ht="14.25" outlineLevel="2" x14ac:dyDescent="0.2"/>
    <row r="76" s="2" customFormat="1" ht="14.25" outlineLevel="2" x14ac:dyDescent="0.2"/>
    <row r="77" s="2" customFormat="1" ht="14.25" outlineLevel="2" x14ac:dyDescent="0.2"/>
    <row r="78" s="2" customFormat="1" ht="14.25" outlineLevel="2" x14ac:dyDescent="0.2"/>
    <row r="79" s="2" customFormat="1" ht="14.25" outlineLevel="2" x14ac:dyDescent="0.2"/>
    <row r="80" s="2" customFormat="1" ht="14.25" outlineLevel="2" x14ac:dyDescent="0.2"/>
    <row r="81" s="2" customFormat="1" ht="14.25" outlineLevel="2" x14ac:dyDescent="0.2"/>
    <row r="82" s="2" customFormat="1" ht="14.25" outlineLevel="2" x14ac:dyDescent="0.2"/>
    <row r="83" s="2" customFormat="1" ht="14.25" outlineLevel="2" x14ac:dyDescent="0.2"/>
    <row r="84" s="2" customFormat="1" ht="14.25" outlineLevel="2" x14ac:dyDescent="0.2"/>
    <row r="85" s="2" customFormat="1" ht="14.25" outlineLevel="2" x14ac:dyDescent="0.2"/>
    <row r="86" s="2" customFormat="1" ht="14.25" outlineLevel="2" x14ac:dyDescent="0.2"/>
    <row r="87" s="2" customFormat="1" ht="14.25" outlineLevel="2" x14ac:dyDescent="0.2"/>
    <row r="88" s="2" customFormat="1" ht="14.25" outlineLevel="2" x14ac:dyDescent="0.2"/>
    <row r="89" s="2" customFormat="1" ht="14.25" outlineLevel="2" x14ac:dyDescent="0.2"/>
    <row r="90" s="2" customFormat="1" ht="14.25" outlineLevel="2" x14ac:dyDescent="0.2"/>
    <row r="91" s="2" customFormat="1" ht="14.25" outlineLevel="2" x14ac:dyDescent="0.2"/>
    <row r="92" s="2" customFormat="1" ht="14.25" outlineLevel="2" x14ac:dyDescent="0.2"/>
    <row r="93" s="2" customFormat="1" ht="14.25" outlineLevel="2" x14ac:dyDescent="0.2"/>
    <row r="94" s="2" customFormat="1" ht="14.25" outlineLevel="2" x14ac:dyDescent="0.2"/>
    <row r="95" s="2" customFormat="1" ht="14.25" outlineLevel="1" x14ac:dyDescent="0.2"/>
    <row r="96" s="2" customFormat="1" ht="14.25" outlineLevel="2" x14ac:dyDescent="0.2"/>
    <row r="97" s="2" customFormat="1" ht="14.25" outlineLevel="2" x14ac:dyDescent="0.2"/>
    <row r="98" s="2" customFormat="1" ht="14.25" outlineLevel="2" x14ac:dyDescent="0.2"/>
    <row r="99" s="2" customFormat="1" ht="14.25" outlineLevel="1" x14ac:dyDescent="0.2"/>
    <row r="100" s="2" customFormat="1" ht="14.25" outlineLevel="2" x14ac:dyDescent="0.2"/>
    <row r="101" s="2" customFormat="1" ht="14.25" outlineLevel="2" x14ac:dyDescent="0.2"/>
    <row r="102" s="2" customFormat="1" ht="14.25" outlineLevel="2" x14ac:dyDescent="0.2"/>
    <row r="103" s="2" customFormat="1" ht="14.25" outlineLevel="2" x14ac:dyDescent="0.2"/>
    <row r="104" s="2" customFormat="1" ht="14.25" outlineLevel="2" x14ac:dyDescent="0.2"/>
    <row r="105" s="2" customFormat="1" ht="14.25" outlineLevel="1" x14ac:dyDescent="0.2"/>
    <row r="106" s="2" customFormat="1" ht="14.25" outlineLevel="2" x14ac:dyDescent="0.2"/>
    <row r="107" s="2" customFormat="1" ht="14.25" outlineLevel="2" x14ac:dyDescent="0.2"/>
    <row r="108" s="2" customFormat="1" ht="14.25" outlineLevel="2" x14ac:dyDescent="0.2"/>
    <row r="109" s="2" customFormat="1" ht="14.25" outlineLevel="1" x14ac:dyDescent="0.2"/>
    <row r="110" s="2" customFormat="1" ht="14.25" outlineLevel="2" x14ac:dyDescent="0.2"/>
    <row r="111" s="2" customFormat="1" ht="14.25" outlineLevel="1" x14ac:dyDescent="0.2"/>
    <row r="112" s="2" customFormat="1" ht="14.25" outlineLevel="2" x14ac:dyDescent="0.2"/>
    <row r="113" s="2" customFormat="1" ht="14.25" outlineLevel="2" x14ac:dyDescent="0.2"/>
    <row r="114" s="2" customFormat="1" ht="14.25" outlineLevel="2" x14ac:dyDescent="0.2"/>
    <row r="115" s="2" customFormat="1" ht="14.25" outlineLevel="2" x14ac:dyDescent="0.2"/>
    <row r="116" s="2" customFormat="1" ht="14.25" outlineLevel="2" x14ac:dyDescent="0.2"/>
    <row r="117" s="2" customFormat="1" ht="14.25" outlineLevel="2" x14ac:dyDescent="0.2"/>
    <row r="118" s="2" customFormat="1" ht="14.25" outlineLevel="2" x14ac:dyDescent="0.2"/>
    <row r="119" s="2" customFormat="1" ht="14.25" outlineLevel="2" x14ac:dyDescent="0.2"/>
    <row r="120" s="2" customFormat="1" ht="14.25" outlineLevel="2" x14ac:dyDescent="0.2"/>
    <row r="121" s="2" customFormat="1" ht="14.25" outlineLevel="2" x14ac:dyDescent="0.2"/>
    <row r="122" s="2" customFormat="1" ht="14.25" outlineLevel="2" x14ac:dyDescent="0.2"/>
    <row r="123" s="2" customFormat="1" ht="14.25" outlineLevel="2" x14ac:dyDescent="0.2"/>
    <row r="124" s="2" customFormat="1" ht="14.25" outlineLevel="2" x14ac:dyDescent="0.2"/>
    <row r="125" s="2" customFormat="1" ht="14.25" outlineLevel="2" x14ac:dyDescent="0.2"/>
    <row r="126" s="2" customFormat="1" ht="14.25" outlineLevel="2" x14ac:dyDescent="0.2"/>
    <row r="127" s="2" customFormat="1" ht="14.25" outlineLevel="2" x14ac:dyDescent="0.2"/>
    <row r="128" s="4" customFormat="1" ht="14.25" outlineLevel="2" x14ac:dyDescent="0.2"/>
    <row r="129" s="2" customFormat="1" ht="14.25" outlineLevel="2" x14ac:dyDescent="0.2"/>
    <row r="130" s="2" customFormat="1" ht="14.25" outlineLevel="2" x14ac:dyDescent="0.2"/>
    <row r="131" s="2" customFormat="1" ht="14.25" outlineLevel="2" x14ac:dyDescent="0.2"/>
    <row r="132" s="2" customFormat="1" ht="14.25" outlineLevel="2" x14ac:dyDescent="0.2"/>
    <row r="133" s="2" customFormat="1" ht="14.25" outlineLevel="2" x14ac:dyDescent="0.2"/>
    <row r="134" s="2" customFormat="1" ht="14.25" outlineLevel="2" x14ac:dyDescent="0.2"/>
    <row r="135" s="2" customFormat="1" ht="14.25" outlineLevel="2" x14ac:dyDescent="0.2"/>
    <row r="136" s="2" customFormat="1" ht="14.25" outlineLevel="2" x14ac:dyDescent="0.2"/>
    <row r="137" s="2" customFormat="1" ht="14.25" outlineLevel="2" x14ac:dyDescent="0.2"/>
    <row r="138" s="2" customFormat="1" ht="14.25" outlineLevel="2" x14ac:dyDescent="0.2"/>
    <row r="139" s="2" customFormat="1" ht="14.25" outlineLevel="2" x14ac:dyDescent="0.2"/>
    <row r="140" s="2" customFormat="1" ht="14.25" outlineLevel="2" x14ac:dyDescent="0.2"/>
    <row r="141" s="2" customFormat="1" ht="14.25" outlineLevel="2" x14ac:dyDescent="0.2"/>
    <row r="142" s="2" customFormat="1" ht="14.25" outlineLevel="1" x14ac:dyDescent="0.2"/>
    <row r="143" s="2" customFormat="1" ht="14.25" outlineLevel="2" x14ac:dyDescent="0.2"/>
    <row r="144" s="2" customFormat="1" ht="14.25" outlineLevel="1" x14ac:dyDescent="0.2"/>
    <row r="145" s="2" customFormat="1" ht="14.25" outlineLevel="2" x14ac:dyDescent="0.2"/>
    <row r="146" s="2" customFormat="1" ht="14.25" outlineLevel="2" x14ac:dyDescent="0.2"/>
    <row r="147" s="2" customFormat="1" ht="14.25" outlineLevel="2" x14ac:dyDescent="0.2"/>
    <row r="148" s="2" customFormat="1" ht="14.25" outlineLevel="2" x14ac:dyDescent="0.2"/>
    <row r="149" s="2" customFormat="1" ht="14.25" outlineLevel="2" x14ac:dyDescent="0.2"/>
    <row r="150" s="2" customFormat="1" ht="14.25" outlineLevel="2" x14ac:dyDescent="0.2"/>
    <row r="151" s="2" customFormat="1" ht="14.25" outlineLevel="2" x14ac:dyDescent="0.2"/>
    <row r="152" s="2" customFormat="1" ht="14.25" outlineLevel="2" x14ac:dyDescent="0.2"/>
    <row r="153" s="2" customFormat="1" ht="14.25" outlineLevel="2" x14ac:dyDescent="0.2"/>
    <row r="154" s="2" customFormat="1" ht="14.25" outlineLevel="2" x14ac:dyDescent="0.2"/>
    <row r="155" s="2" customFormat="1" ht="14.25" outlineLevel="2" x14ac:dyDescent="0.2"/>
    <row r="156" s="2" customFormat="1" ht="14.25" outlineLevel="2" x14ac:dyDescent="0.2"/>
    <row r="157" s="2" customFormat="1" ht="14.25" outlineLevel="2" x14ac:dyDescent="0.2"/>
    <row r="158" s="2" customFormat="1" ht="14.25" outlineLevel="2" x14ac:dyDescent="0.2"/>
    <row r="159" s="2" customFormat="1" ht="14.25" outlineLevel="2" x14ac:dyDescent="0.2"/>
    <row r="160" s="2" customFormat="1" ht="14.25" outlineLevel="2" x14ac:dyDescent="0.2"/>
    <row r="161" s="2" customFormat="1" ht="14.25" outlineLevel="2" x14ac:dyDescent="0.2"/>
    <row r="162" s="2" customFormat="1" ht="14.25" outlineLevel="2" x14ac:dyDescent="0.2"/>
    <row r="163" s="2" customFormat="1" ht="14.25" outlineLevel="1" x14ac:dyDescent="0.2"/>
    <row r="164" s="2" customFormat="1" ht="14.25" outlineLevel="2" x14ac:dyDescent="0.2"/>
    <row r="165" s="2" customFormat="1" ht="14.25" outlineLevel="2" x14ac:dyDescent="0.2"/>
    <row r="166" s="2" customFormat="1" ht="14.25" outlineLevel="2" x14ac:dyDescent="0.2"/>
    <row r="167" s="2" customFormat="1" ht="14.25" outlineLevel="2" x14ac:dyDescent="0.2"/>
    <row r="168" s="2" customFormat="1" ht="14.25" outlineLevel="2" x14ac:dyDescent="0.2"/>
    <row r="169" s="2" customFormat="1" ht="14.25" outlineLevel="2" x14ac:dyDescent="0.2"/>
    <row r="170" s="2" customFormat="1" ht="14.25" outlineLevel="2" x14ac:dyDescent="0.2"/>
    <row r="171" s="2" customFormat="1" ht="14.25" outlineLevel="2" x14ac:dyDescent="0.2"/>
    <row r="172" s="2" customFormat="1" ht="14.25" outlineLevel="2" x14ac:dyDescent="0.2"/>
    <row r="173" s="2" customFormat="1" ht="14.25" outlineLevel="2" x14ac:dyDescent="0.2"/>
    <row r="174" s="2" customFormat="1" ht="14.25" outlineLevel="2" x14ac:dyDescent="0.2"/>
    <row r="175" s="2" customFormat="1" ht="14.25" outlineLevel="2" x14ac:dyDescent="0.2"/>
    <row r="176" s="2" customFormat="1" ht="14.25" outlineLevel="2" x14ac:dyDescent="0.2"/>
    <row r="177" s="2" customFormat="1" ht="14.25" outlineLevel="2" x14ac:dyDescent="0.2"/>
    <row r="178" s="2" customFormat="1" ht="14.25" outlineLevel="2" x14ac:dyDescent="0.2"/>
    <row r="179" s="2" customFormat="1" ht="14.25" outlineLevel="2" x14ac:dyDescent="0.2"/>
    <row r="180" s="2" customFormat="1" ht="14.25" outlineLevel="2" x14ac:dyDescent="0.2"/>
    <row r="181" s="2" customFormat="1" ht="14.25" outlineLevel="2" x14ac:dyDescent="0.2"/>
    <row r="182" s="2" customFormat="1" ht="14.25" outlineLevel="2" x14ac:dyDescent="0.2"/>
    <row r="183" s="2" customFormat="1" ht="14.25" outlineLevel="2" x14ac:dyDescent="0.2"/>
    <row r="184" s="2" customFormat="1" ht="14.25" outlineLevel="2" x14ac:dyDescent="0.2"/>
    <row r="185" s="2" customFormat="1" ht="14.25" outlineLevel="2" x14ac:dyDescent="0.2"/>
    <row r="186" s="2" customFormat="1" ht="14.25" outlineLevel="2" x14ac:dyDescent="0.2"/>
    <row r="187" s="2" customFormat="1" ht="14.25" outlineLevel="2" x14ac:dyDescent="0.2"/>
    <row r="188" s="2" customFormat="1" ht="14.25" outlineLevel="2" x14ac:dyDescent="0.2"/>
    <row r="189" s="2" customFormat="1" ht="14.25" outlineLevel="2" x14ac:dyDescent="0.2"/>
    <row r="190" s="2" customFormat="1" ht="14.25" outlineLevel="2" x14ac:dyDescent="0.2"/>
    <row r="191" s="2" customFormat="1" ht="14.25" outlineLevel="2" x14ac:dyDescent="0.2"/>
    <row r="192" s="2" customFormat="1" ht="14.25" outlineLevel="2" x14ac:dyDescent="0.2"/>
    <row r="193" s="2" customFormat="1" ht="14.25" outlineLevel="2" x14ac:dyDescent="0.2"/>
    <row r="194" s="2" customFormat="1" ht="14.25" outlineLevel="2" x14ac:dyDescent="0.2"/>
    <row r="195" s="2" customFormat="1" ht="14.25" outlineLevel="2" x14ac:dyDescent="0.2"/>
    <row r="196" s="2" customFormat="1" ht="14.25" outlineLevel="2" x14ac:dyDescent="0.2"/>
    <row r="197" s="2" customFormat="1" ht="14.25" outlineLevel="2" x14ac:dyDescent="0.2"/>
    <row r="198" s="2" customFormat="1" ht="14.25" outlineLevel="2" x14ac:dyDescent="0.2"/>
    <row r="199" s="2" customFormat="1" ht="14.25" outlineLevel="1" x14ac:dyDescent="0.2"/>
    <row r="200" s="2" customFormat="1" ht="14.25" outlineLevel="2" x14ac:dyDescent="0.2"/>
    <row r="201" s="2" customFormat="1" ht="14.25" outlineLevel="1" x14ac:dyDescent="0.2"/>
    <row r="202" s="2" customFormat="1" ht="14.25" outlineLevel="2" x14ac:dyDescent="0.2"/>
    <row r="203" s="2" customFormat="1" ht="14.25" outlineLevel="2" x14ac:dyDescent="0.2"/>
    <row r="204" s="2" customFormat="1" ht="14.25" outlineLevel="2" x14ac:dyDescent="0.2"/>
    <row r="205" s="2" customFormat="1" ht="14.25" outlineLevel="2" x14ac:dyDescent="0.2"/>
    <row r="206" s="2" customFormat="1" ht="14.25" outlineLevel="2" x14ac:dyDescent="0.2"/>
    <row r="207" s="2" customFormat="1" ht="14.25" outlineLevel="2" x14ac:dyDescent="0.2"/>
    <row r="208" s="2" customFormat="1" ht="14.25" outlineLevel="2" x14ac:dyDescent="0.2"/>
    <row r="209" s="3" customFormat="1" ht="14.25" outlineLevel="2" x14ac:dyDescent="0.2"/>
    <row r="210" s="3" customFormat="1" ht="14.25" outlineLevel="2" x14ac:dyDescent="0.2"/>
    <row r="211" s="2" customFormat="1" ht="14.25" outlineLevel="2" x14ac:dyDescent="0.2"/>
    <row r="212" s="2" customFormat="1" ht="14.25" outlineLevel="2" x14ac:dyDescent="0.2"/>
    <row r="213" s="2" customFormat="1" ht="14.25" outlineLevel="2" x14ac:dyDescent="0.2"/>
    <row r="214" s="2" customFormat="1" ht="14.25" outlineLevel="2" x14ac:dyDescent="0.2"/>
    <row r="215" s="2" customFormat="1" ht="14.25" outlineLevel="2" x14ac:dyDescent="0.2"/>
    <row r="216" s="2" customFormat="1" ht="14.25" outlineLevel="2" x14ac:dyDescent="0.2"/>
    <row r="217" s="2" customFormat="1" ht="14.25" outlineLevel="2" x14ac:dyDescent="0.2"/>
    <row r="218" s="4" customFormat="1" ht="14.25" outlineLevel="2" x14ac:dyDescent="0.2"/>
    <row r="219" s="2" customFormat="1" ht="14.25" outlineLevel="2" x14ac:dyDescent="0.2"/>
    <row r="220" s="2" customFormat="1" ht="14.25" outlineLevel="2" x14ac:dyDescent="0.2"/>
    <row r="221" s="2" customFormat="1" ht="14.25" outlineLevel="2" x14ac:dyDescent="0.2"/>
    <row r="222" s="2" customFormat="1" ht="14.25" outlineLevel="2" x14ac:dyDescent="0.2"/>
    <row r="223" s="2" customFormat="1" ht="14.25" outlineLevel="2" x14ac:dyDescent="0.2"/>
    <row r="224" s="2" customFormat="1" ht="14.25" outlineLevel="2" x14ac:dyDescent="0.2"/>
    <row r="225" s="2" customFormat="1" ht="14.25" outlineLevel="2" x14ac:dyDescent="0.2"/>
    <row r="226" s="2" customFormat="1" ht="14.25" outlineLevel="2" x14ac:dyDescent="0.2"/>
    <row r="227" s="2" customFormat="1" ht="14.25" outlineLevel="2" x14ac:dyDescent="0.2"/>
    <row r="228" s="2" customFormat="1" ht="14.25" outlineLevel="2" x14ac:dyDescent="0.2"/>
    <row r="229" s="2" customFormat="1" ht="14.25" outlineLevel="2" x14ac:dyDescent="0.2"/>
    <row r="230" s="2" customFormat="1" ht="14.25" outlineLevel="2" x14ac:dyDescent="0.2"/>
    <row r="231" s="2" customFormat="1" ht="14.25" outlineLevel="2" x14ac:dyDescent="0.2"/>
    <row r="232" s="2" customFormat="1" ht="14.25" outlineLevel="2" x14ac:dyDescent="0.2"/>
    <row r="233" s="2" customFormat="1" ht="14.25" outlineLevel="2" x14ac:dyDescent="0.2"/>
    <row r="234" s="2" customFormat="1" ht="14.25" outlineLevel="2" x14ac:dyDescent="0.2"/>
    <row r="235" s="2" customFormat="1" ht="14.25" outlineLevel="2" x14ac:dyDescent="0.2"/>
    <row r="236" s="2" customFormat="1" ht="14.25" outlineLevel="2" x14ac:dyDescent="0.2"/>
    <row r="237" s="2" customFormat="1" ht="14.25" outlineLevel="2" x14ac:dyDescent="0.2"/>
    <row r="238" s="2" customFormat="1" ht="14.25" outlineLevel="2" x14ac:dyDescent="0.2"/>
    <row r="239" s="2" customFormat="1" ht="14.25" outlineLevel="1" x14ac:dyDescent="0.2"/>
    <row r="240" s="2" customFormat="1" ht="14.25" outlineLevel="2" x14ac:dyDescent="0.2"/>
    <row r="241" s="2" customFormat="1" ht="14.25" outlineLevel="2" x14ac:dyDescent="0.2"/>
    <row r="242" s="2" customFormat="1" ht="14.25" outlineLevel="2" x14ac:dyDescent="0.2"/>
    <row r="243" s="2" customFormat="1" ht="14.25" outlineLevel="2" x14ac:dyDescent="0.2"/>
    <row r="244" s="2" customFormat="1" ht="14.25" outlineLevel="2" x14ac:dyDescent="0.2"/>
    <row r="245" s="2" customFormat="1" ht="14.25" outlineLevel="2" x14ac:dyDescent="0.2"/>
    <row r="246" s="2" customFormat="1" ht="14.25" outlineLevel="2" x14ac:dyDescent="0.2"/>
    <row r="247" s="2" customFormat="1" ht="14.25" outlineLevel="2" x14ac:dyDescent="0.2"/>
    <row r="248" s="2" customFormat="1" ht="14.25" outlineLevel="2" x14ac:dyDescent="0.2"/>
    <row r="249" s="2" customFormat="1" ht="14.25" outlineLevel="2" x14ac:dyDescent="0.2"/>
    <row r="250" s="2" customFormat="1" ht="14.25" outlineLevel="2" x14ac:dyDescent="0.2"/>
    <row r="251" s="2" customFormat="1" ht="14.25" outlineLevel="2" x14ac:dyDescent="0.2"/>
    <row r="252" s="2" customFormat="1" ht="14.25" outlineLevel="2" x14ac:dyDescent="0.2"/>
    <row r="253" s="2" customFormat="1" ht="14.25" outlineLevel="1" x14ac:dyDescent="0.2"/>
    <row r="254" s="2" customFormat="1" ht="14.25" outlineLevel="2" x14ac:dyDescent="0.2"/>
    <row r="255" s="2" customFormat="1" ht="14.25" outlineLevel="2" x14ac:dyDescent="0.2"/>
    <row r="256" s="2" customFormat="1" ht="14.25" outlineLevel="2" x14ac:dyDescent="0.2"/>
    <row r="257" s="2" customFormat="1" ht="14.25" outlineLevel="2" x14ac:dyDescent="0.2"/>
    <row r="258" s="2" customFormat="1" ht="14.25" outlineLevel="2" x14ac:dyDescent="0.2"/>
    <row r="259" s="2" customFormat="1" ht="14.25" outlineLevel="1" x14ac:dyDescent="0.2"/>
    <row r="260" s="2" customFormat="1" ht="14.25" outlineLevel="2" x14ac:dyDescent="0.2"/>
    <row r="261" s="2" customFormat="1" ht="14.25" outlineLevel="2" x14ac:dyDescent="0.2"/>
    <row r="262" s="2" customFormat="1" ht="14.25" outlineLevel="1" x14ac:dyDescent="0.2"/>
    <row r="263" s="2" customFormat="1" ht="14.25" outlineLevel="2" x14ac:dyDescent="0.2"/>
    <row r="264" s="2" customFormat="1" ht="14.25" outlineLevel="2" x14ac:dyDescent="0.2"/>
    <row r="265" s="2" customFormat="1" ht="14.25" outlineLevel="2" x14ac:dyDescent="0.2"/>
    <row r="266" s="2" customFormat="1" ht="14.25" outlineLevel="2" x14ac:dyDescent="0.2"/>
    <row r="267" s="2" customFormat="1" ht="14.25" outlineLevel="2" x14ac:dyDescent="0.2"/>
    <row r="268" s="2" customFormat="1" ht="14.25" outlineLevel="2" x14ac:dyDescent="0.2"/>
    <row r="269" s="2" customFormat="1" ht="14.25" outlineLevel="2" x14ac:dyDescent="0.2"/>
    <row r="270" s="2" customFormat="1" ht="14.25" outlineLevel="2" x14ac:dyDescent="0.2"/>
    <row r="271" s="2" customFormat="1" ht="14.25" outlineLevel="2" x14ac:dyDescent="0.2"/>
    <row r="272" s="2" customFormat="1" ht="14.25" outlineLevel="2" x14ac:dyDescent="0.2"/>
    <row r="273" s="2" customFormat="1" ht="14.25" outlineLevel="2" x14ac:dyDescent="0.2"/>
    <row r="274" s="2" customFormat="1" ht="14.25" outlineLevel="2" x14ac:dyDescent="0.2"/>
    <row r="275" s="2" customFormat="1" ht="14.25" outlineLevel="2" x14ac:dyDescent="0.2"/>
    <row r="276" s="2" customFormat="1" ht="14.25" outlineLevel="2" x14ac:dyDescent="0.2"/>
    <row r="277" s="2" customFormat="1" ht="14.25" outlineLevel="2" x14ac:dyDescent="0.2"/>
    <row r="278" s="2" customFormat="1" ht="14.25" outlineLevel="2" x14ac:dyDescent="0.2"/>
    <row r="279" s="2" customFormat="1" ht="14.25" outlineLevel="2" x14ac:dyDescent="0.2"/>
    <row r="280" s="2" customFormat="1" ht="14.25" outlineLevel="2" x14ac:dyDescent="0.2"/>
    <row r="281" s="2" customFormat="1" ht="14.25" outlineLevel="2" x14ac:dyDescent="0.2"/>
    <row r="282" s="2" customFormat="1" ht="14.25" outlineLevel="2" x14ac:dyDescent="0.2"/>
    <row r="283" s="2" customFormat="1" ht="14.25" outlineLevel="2" x14ac:dyDescent="0.2"/>
    <row r="284" s="2" customFormat="1" ht="14.25" outlineLevel="2" x14ac:dyDescent="0.2"/>
    <row r="285" s="2" customFormat="1" ht="14.25" outlineLevel="2" x14ac:dyDescent="0.2"/>
    <row r="286" s="2" customFormat="1" ht="14.25" outlineLevel="2" x14ac:dyDescent="0.2"/>
    <row r="287" s="2" customFormat="1" ht="14.25" outlineLevel="2" x14ac:dyDescent="0.2"/>
    <row r="288" s="2" customFormat="1" ht="14.25" outlineLevel="2" x14ac:dyDescent="0.2"/>
    <row r="289" s="2" customFormat="1" ht="14.25" outlineLevel="2" x14ac:dyDescent="0.2"/>
    <row r="290" s="2" customFormat="1" ht="14.25" outlineLevel="2" x14ac:dyDescent="0.2"/>
    <row r="291" s="2" customFormat="1" ht="14.25" outlineLevel="2" x14ac:dyDescent="0.2"/>
    <row r="292" s="2" customFormat="1" ht="14.25" outlineLevel="2" x14ac:dyDescent="0.2"/>
    <row r="293" s="2" customFormat="1" ht="14.25" outlineLevel="2" x14ac:dyDescent="0.2"/>
    <row r="294" s="2" customFormat="1" ht="14.25" outlineLevel="2" x14ac:dyDescent="0.2"/>
    <row r="295" s="2" customFormat="1" ht="14.25" outlineLevel="2" x14ac:dyDescent="0.2"/>
    <row r="296" s="2" customFormat="1" ht="14.25" outlineLevel="2" x14ac:dyDescent="0.2"/>
    <row r="297" s="2" customFormat="1" ht="14.25" outlineLevel="2" x14ac:dyDescent="0.2"/>
    <row r="298" s="2" customFormat="1" ht="14.25" outlineLevel="2" x14ac:dyDescent="0.2"/>
    <row r="299" s="2" customFormat="1" ht="14.25" outlineLevel="2" x14ac:dyDescent="0.2"/>
    <row r="300" s="2" customFormat="1" ht="14.25" outlineLevel="2" x14ac:dyDescent="0.2"/>
    <row r="301" s="2" customFormat="1" ht="14.25" outlineLevel="2" x14ac:dyDescent="0.2"/>
    <row r="302" s="2" customFormat="1" ht="14.25" outlineLevel="2" x14ac:dyDescent="0.2"/>
    <row r="303" s="2" customFormat="1" ht="14.25" outlineLevel="2" x14ac:dyDescent="0.2"/>
    <row r="304" s="2" customFormat="1" ht="14.25" outlineLevel="2" x14ac:dyDescent="0.2"/>
    <row r="305" s="2" customFormat="1" ht="14.25" outlineLevel="2" x14ac:dyDescent="0.2"/>
    <row r="306" s="2" customFormat="1" ht="14.25" outlineLevel="2" x14ac:dyDescent="0.2"/>
    <row r="307" s="2" customFormat="1" ht="14.25" outlineLevel="2" x14ac:dyDescent="0.2"/>
    <row r="308" s="2" customFormat="1" ht="14.25" outlineLevel="2" x14ac:dyDescent="0.2"/>
    <row r="309" s="2" customFormat="1" ht="14.25" outlineLevel="2" x14ac:dyDescent="0.2"/>
    <row r="310" s="2" customFormat="1" ht="14.25" outlineLevel="2" x14ac:dyDescent="0.2"/>
    <row r="311" s="2" customFormat="1" ht="14.25" outlineLevel="2" x14ac:dyDescent="0.2"/>
    <row r="312" s="2" customFormat="1" ht="14.25" outlineLevel="2" x14ac:dyDescent="0.2"/>
    <row r="313" s="2" customFormat="1" ht="14.25" outlineLevel="2" x14ac:dyDescent="0.2"/>
    <row r="314" s="2" customFormat="1" ht="14.25" outlineLevel="2" x14ac:dyDescent="0.2"/>
    <row r="315" s="2" customFormat="1" ht="14.25" outlineLevel="2" x14ac:dyDescent="0.2"/>
    <row r="316" s="2" customFormat="1" ht="14.25" outlineLevel="2" x14ac:dyDescent="0.2"/>
    <row r="317" s="2" customFormat="1" ht="14.25" outlineLevel="2" x14ac:dyDescent="0.2"/>
    <row r="318" s="2" customFormat="1" ht="14.25" outlineLevel="2" x14ac:dyDescent="0.2"/>
    <row r="319" s="2" customFormat="1" ht="14.25" outlineLevel="2" x14ac:dyDescent="0.2"/>
    <row r="320" s="2" customFormat="1" ht="14.25" outlineLevel="2" x14ac:dyDescent="0.2"/>
    <row r="321" s="2" customFormat="1" ht="14.25" outlineLevel="2" x14ac:dyDescent="0.2"/>
    <row r="322" s="2" customFormat="1" ht="14.25" outlineLevel="2" x14ac:dyDescent="0.2"/>
    <row r="323" s="2" customFormat="1" ht="14.25" outlineLevel="2" x14ac:dyDescent="0.2"/>
    <row r="324" s="2" customFormat="1" ht="14.25" outlineLevel="2" x14ac:dyDescent="0.2"/>
    <row r="325" s="2" customFormat="1" ht="14.25" outlineLevel="2" x14ac:dyDescent="0.2"/>
    <row r="326" s="2" customFormat="1" ht="14.25" outlineLevel="2" x14ac:dyDescent="0.2"/>
    <row r="327" s="2" customFormat="1" ht="14.25" outlineLevel="2" x14ac:dyDescent="0.2"/>
    <row r="328" s="2" customFormat="1" ht="14.25" outlineLevel="2" x14ac:dyDescent="0.2"/>
    <row r="329" s="2" customFormat="1" ht="14.25" outlineLevel="2" x14ac:dyDescent="0.2"/>
    <row r="330" s="2" customFormat="1" ht="14.25" outlineLevel="2" x14ac:dyDescent="0.2"/>
    <row r="331" s="2" customFormat="1" ht="14.25" outlineLevel="2" x14ac:dyDescent="0.2"/>
    <row r="332" s="2" customFormat="1" ht="14.25" outlineLevel="2" x14ac:dyDescent="0.2"/>
    <row r="333" s="2" customFormat="1" ht="14.25" outlineLevel="2" x14ac:dyDescent="0.2"/>
    <row r="334" s="2" customFormat="1" ht="14.25" outlineLevel="2" x14ac:dyDescent="0.2"/>
    <row r="335" s="2" customFormat="1" ht="14.25" outlineLevel="2" x14ac:dyDescent="0.2"/>
    <row r="336" s="2" customFormat="1" ht="14.25" outlineLevel="2" x14ac:dyDescent="0.2"/>
    <row r="337" s="5" customFormat="1" ht="14.25" outlineLevel="2" x14ac:dyDescent="0.2"/>
    <row r="338" s="2" customFormat="1" ht="14.25" outlineLevel="2" x14ac:dyDescent="0.2"/>
    <row r="339" s="2" customFormat="1" ht="14.25" outlineLevel="2" x14ac:dyDescent="0.2"/>
    <row r="340" s="2" customFormat="1" ht="14.25" outlineLevel="2" x14ac:dyDescent="0.2"/>
    <row r="341" s="2" customFormat="1" ht="14.25" outlineLevel="1" x14ac:dyDescent="0.2"/>
    <row r="342" s="2" customFormat="1" ht="14.25" outlineLevel="2" x14ac:dyDescent="0.2"/>
    <row r="343" s="2" customFormat="1" ht="14.25" outlineLevel="2" x14ac:dyDescent="0.2"/>
    <row r="344" s="2" customFormat="1" ht="14.25" outlineLevel="2" x14ac:dyDescent="0.2"/>
    <row r="345" s="2" customFormat="1" ht="14.25" outlineLevel="2" x14ac:dyDescent="0.2"/>
    <row r="346" s="2" customFormat="1" ht="14.25" outlineLevel="2" x14ac:dyDescent="0.2"/>
    <row r="347" s="2" customFormat="1" ht="14.25" outlineLevel="2" x14ac:dyDescent="0.2"/>
    <row r="348" s="2" customFormat="1" ht="14.25" outlineLevel="2" x14ac:dyDescent="0.2"/>
    <row r="349" s="2" customFormat="1" ht="14.25" outlineLevel="2" x14ac:dyDescent="0.2"/>
    <row r="350" s="2" customFormat="1" ht="14.25" outlineLevel="2" x14ac:dyDescent="0.2"/>
    <row r="351" outlineLevel="2" x14ac:dyDescent="0.25"/>
    <row r="352" outlineLevel="2" x14ac:dyDescent="0.25"/>
    <row r="353" outlineLevel="2" x14ac:dyDescent="0.25"/>
    <row r="354" outlineLevel="2" x14ac:dyDescent="0.25"/>
    <row r="355" outlineLevel="1" x14ac:dyDescent="0.25"/>
    <row r="356" outlineLevel="2" x14ac:dyDescent="0.25"/>
    <row r="357" outlineLevel="2" x14ac:dyDescent="0.25"/>
    <row r="358" outlineLevel="2" x14ac:dyDescent="0.25"/>
    <row r="359" outlineLevel="2" x14ac:dyDescent="0.25"/>
    <row r="360" outlineLevel="2" x14ac:dyDescent="0.25"/>
    <row r="361" outlineLevel="2" x14ac:dyDescent="0.25"/>
    <row r="362" outlineLevel="2" x14ac:dyDescent="0.25"/>
    <row r="363" outlineLevel="2" x14ac:dyDescent="0.25"/>
    <row r="364" outlineLevel="2" x14ac:dyDescent="0.25"/>
    <row r="365" outlineLevel="2" x14ac:dyDescent="0.25"/>
    <row r="366" outlineLevel="2" x14ac:dyDescent="0.25"/>
    <row r="367" outlineLevel="2" x14ac:dyDescent="0.25"/>
    <row r="368" outlineLevel="2" x14ac:dyDescent="0.25"/>
    <row r="369" outlineLevel="2" x14ac:dyDescent="0.25"/>
    <row r="370" outlineLevel="2" x14ac:dyDescent="0.25"/>
    <row r="371" outlineLevel="2" x14ac:dyDescent="0.25"/>
    <row r="372" outlineLevel="2" x14ac:dyDescent="0.25"/>
    <row r="373" outlineLevel="2" x14ac:dyDescent="0.25"/>
    <row r="374" outlineLevel="2" x14ac:dyDescent="0.25"/>
    <row r="375" outlineLevel="1" x14ac:dyDescent="0.25"/>
  </sheetData>
  <mergeCells count="22">
    <mergeCell ref="H3:H4"/>
    <mergeCell ref="N3:N4"/>
    <mergeCell ref="O3:O4"/>
    <mergeCell ref="P3:P4"/>
    <mergeCell ref="K3:K4"/>
    <mergeCell ref="L3:L4"/>
    <mergeCell ref="I3:J3"/>
    <mergeCell ref="A1:Q1"/>
    <mergeCell ref="A2:A4"/>
    <mergeCell ref="E2:F2"/>
    <mergeCell ref="G2:K2"/>
    <mergeCell ref="L2:M2"/>
    <mergeCell ref="N2:O2"/>
    <mergeCell ref="P2:Q2"/>
    <mergeCell ref="B2:B4"/>
    <mergeCell ref="C2:C4"/>
    <mergeCell ref="D2:D4"/>
    <mergeCell ref="M3:M4"/>
    <mergeCell ref="Q3:Q4"/>
    <mergeCell ref="E3:E4"/>
    <mergeCell ref="F3:F4"/>
    <mergeCell ref="G3:G4"/>
  </mergeCells>
  <conditionalFormatting sqref="C653:C1048576 C1:C58">
    <cfRule type="duplicateValues" dxfId="2" priority="1"/>
  </conditionalFormatting>
  <conditionalFormatting sqref="C5:C58">
    <cfRule type="containsText" dxfId="1" priority="6" operator="containsText" text="Bhopal">
      <formula>NOT(ISERROR(SEARCH("Bhopal",C5)))</formula>
    </cfRule>
  </conditionalFormatting>
  <conditionalFormatting sqref="C950:C1048576 C1:C58 C653:C944">
    <cfRule type="duplicateValues" dxfId="0" priority="4"/>
  </conditionalFormatting>
  <printOptions horizontalCentered="1"/>
  <pageMargins left="0.11811023622047245" right="0.11811023622047245" top="0.19685039370078741" bottom="0.15748031496062992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RSETI- FY </vt:lpstr>
      <vt:lpstr>'RSETI- FY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2025-07-30T07:46:08Z</dcterms:modified>
</cp:coreProperties>
</file>