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RSETI- FY " sheetId="2" r:id="rId1"/>
    <sheet name="RSETI-cumu" sheetId="3" r:id="rId2"/>
  </sheets>
  <definedNames>
    <definedName name="_xlnm._FilterDatabase" localSheetId="0" hidden="1">'RSETI- FY '!$A$4:$AA$4</definedName>
    <definedName name="_xlnm._FilterDatabase" localSheetId="1" hidden="1">'RSETI-cumu'!$A$4:$V$55</definedName>
    <definedName name="_xlnm.Print_Area" localSheetId="0">'RSETI- FY '!$A$1:$AA$55</definedName>
    <definedName name="_xlnm.Print_Area" localSheetId="1">'RSETI-cumu'!$A$1:$V$56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5" i="2" l="1"/>
  <c r="O55" i="2"/>
  <c r="P55" i="2"/>
  <c r="T55" i="2"/>
  <c r="W55" i="2"/>
  <c r="X55" i="2"/>
  <c r="Y55" i="2"/>
  <c r="G55" i="2"/>
  <c r="H55" i="2"/>
  <c r="I55" i="2"/>
  <c r="J55" i="2"/>
  <c r="K55" i="2"/>
  <c r="F55" i="2"/>
  <c r="G56" i="3"/>
  <c r="J56" i="3"/>
  <c r="K56" i="3"/>
  <c r="L56" i="3"/>
  <c r="O56" i="3"/>
  <c r="R56" i="3"/>
  <c r="S56" i="3"/>
  <c r="T56" i="3"/>
  <c r="F56" i="3"/>
  <c r="Q5" i="3" l="1"/>
  <c r="Q6" i="3"/>
  <c r="V6" i="3" s="1"/>
  <c r="Q7" i="3"/>
  <c r="V7" i="3" s="1"/>
  <c r="Q8" i="3"/>
  <c r="V8" i="3" s="1"/>
  <c r="Q9" i="3"/>
  <c r="V9" i="3" s="1"/>
  <c r="Q10" i="3"/>
  <c r="V10" i="3" s="1"/>
  <c r="Q11" i="3"/>
  <c r="V11" i="3" s="1"/>
  <c r="Q12" i="3"/>
  <c r="V12" i="3" s="1"/>
  <c r="Q13" i="3"/>
  <c r="V13" i="3" s="1"/>
  <c r="Q14" i="3"/>
  <c r="V14" i="3" s="1"/>
  <c r="Q15" i="3"/>
  <c r="V15" i="3" s="1"/>
  <c r="Q16" i="3"/>
  <c r="V16" i="3" s="1"/>
  <c r="Q17" i="3"/>
  <c r="V17" i="3" s="1"/>
  <c r="Q18" i="3"/>
  <c r="V18" i="3" s="1"/>
  <c r="Q19" i="3"/>
  <c r="V19" i="3" s="1"/>
  <c r="Q20" i="3"/>
  <c r="V20" i="3" s="1"/>
  <c r="Q21" i="3"/>
  <c r="V21" i="3" s="1"/>
  <c r="Q22" i="3"/>
  <c r="V22" i="3" s="1"/>
  <c r="Q23" i="3"/>
  <c r="V23" i="3" s="1"/>
  <c r="Q24" i="3"/>
  <c r="V24" i="3" s="1"/>
  <c r="Q25" i="3"/>
  <c r="V25" i="3" s="1"/>
  <c r="Q26" i="3"/>
  <c r="V26" i="3" s="1"/>
  <c r="Q27" i="3"/>
  <c r="V27" i="3" s="1"/>
  <c r="Q28" i="3"/>
  <c r="V28" i="3" s="1"/>
  <c r="Q29" i="3"/>
  <c r="V29" i="3" s="1"/>
  <c r="Q30" i="3"/>
  <c r="V30" i="3" s="1"/>
  <c r="Q31" i="3"/>
  <c r="V31" i="3" s="1"/>
  <c r="Q32" i="3"/>
  <c r="V32" i="3" s="1"/>
  <c r="Q33" i="3"/>
  <c r="V33" i="3" s="1"/>
  <c r="Q34" i="3"/>
  <c r="V34" i="3" s="1"/>
  <c r="Q35" i="3"/>
  <c r="V35" i="3" s="1"/>
  <c r="Q36" i="3"/>
  <c r="V36" i="3" s="1"/>
  <c r="Q37" i="3"/>
  <c r="V37" i="3" s="1"/>
  <c r="Q38" i="3"/>
  <c r="V38" i="3" s="1"/>
  <c r="Q39" i="3"/>
  <c r="V39" i="3" s="1"/>
  <c r="Q40" i="3"/>
  <c r="V40" i="3" s="1"/>
  <c r="Q41" i="3"/>
  <c r="V41" i="3" s="1"/>
  <c r="Q42" i="3"/>
  <c r="V42" i="3" s="1"/>
  <c r="Q43" i="3"/>
  <c r="V43" i="3" s="1"/>
  <c r="Q44" i="3"/>
  <c r="V44" i="3" s="1"/>
  <c r="Q45" i="3"/>
  <c r="V45" i="3" s="1"/>
  <c r="Q46" i="3"/>
  <c r="V46" i="3" s="1"/>
  <c r="Q48" i="3"/>
  <c r="V48" i="3" s="1"/>
  <c r="Q49" i="3"/>
  <c r="V49" i="3" s="1"/>
  <c r="Q50" i="3"/>
  <c r="V50" i="3" s="1"/>
  <c r="Q51" i="3"/>
  <c r="V51" i="3" s="1"/>
  <c r="Q52" i="3"/>
  <c r="V52" i="3" s="1"/>
  <c r="Q53" i="3"/>
  <c r="V53" i="3" s="1"/>
  <c r="Q54" i="3"/>
  <c r="V54" i="3" s="1"/>
  <c r="Q55" i="3"/>
  <c r="V55" i="3" s="1"/>
  <c r="Q47" i="3"/>
  <c r="V47" i="3" s="1"/>
  <c r="I5" i="3"/>
  <c r="H5" i="3" s="1"/>
  <c r="I6" i="3"/>
  <c r="N6" i="3" s="1"/>
  <c r="I7" i="3"/>
  <c r="N7" i="3" s="1"/>
  <c r="I8" i="3"/>
  <c r="I9" i="3"/>
  <c r="N9" i="3" s="1"/>
  <c r="I10" i="3"/>
  <c r="N10" i="3" s="1"/>
  <c r="I11" i="3"/>
  <c r="N11" i="3" s="1"/>
  <c r="I12" i="3"/>
  <c r="N12" i="3" s="1"/>
  <c r="I13" i="3"/>
  <c r="I14" i="3"/>
  <c r="N14" i="3" s="1"/>
  <c r="I15" i="3"/>
  <c r="N15" i="3" s="1"/>
  <c r="I16" i="3"/>
  <c r="N16" i="3" s="1"/>
  <c r="I17" i="3"/>
  <c r="I18" i="3"/>
  <c r="N18" i="3" s="1"/>
  <c r="I19" i="3"/>
  <c r="N19" i="3" s="1"/>
  <c r="I20" i="3"/>
  <c r="N20" i="3" s="1"/>
  <c r="I21" i="3"/>
  <c r="I22" i="3"/>
  <c r="N22" i="3" s="1"/>
  <c r="I23" i="3"/>
  <c r="N23" i="3" s="1"/>
  <c r="I24" i="3"/>
  <c r="N24" i="3" s="1"/>
  <c r="I25" i="3"/>
  <c r="I26" i="3"/>
  <c r="N26" i="3" s="1"/>
  <c r="I27" i="3"/>
  <c r="N27" i="3" s="1"/>
  <c r="I28" i="3"/>
  <c r="N28" i="3" s="1"/>
  <c r="I29" i="3"/>
  <c r="I30" i="3"/>
  <c r="N30" i="3" s="1"/>
  <c r="I31" i="3"/>
  <c r="N31" i="3" s="1"/>
  <c r="I32" i="3"/>
  <c r="N32" i="3" s="1"/>
  <c r="I33" i="3"/>
  <c r="I34" i="3"/>
  <c r="N34" i="3" s="1"/>
  <c r="I35" i="3"/>
  <c r="N35" i="3" s="1"/>
  <c r="I36" i="3"/>
  <c r="N36" i="3" s="1"/>
  <c r="I37" i="3"/>
  <c r="I38" i="3"/>
  <c r="N38" i="3" s="1"/>
  <c r="I39" i="3"/>
  <c r="N39" i="3" s="1"/>
  <c r="I40" i="3"/>
  <c r="N40" i="3" s="1"/>
  <c r="I41" i="3"/>
  <c r="I42" i="3"/>
  <c r="N42" i="3" s="1"/>
  <c r="I43" i="3"/>
  <c r="N43" i="3" s="1"/>
  <c r="I44" i="3"/>
  <c r="N44" i="3" s="1"/>
  <c r="I45" i="3"/>
  <c r="I46" i="3"/>
  <c r="N46" i="3" s="1"/>
  <c r="I48" i="3"/>
  <c r="N48" i="3" s="1"/>
  <c r="I49" i="3"/>
  <c r="N49" i="3" s="1"/>
  <c r="I50" i="3"/>
  <c r="I51" i="3"/>
  <c r="N51" i="3" s="1"/>
  <c r="I52" i="3"/>
  <c r="N52" i="3" s="1"/>
  <c r="I53" i="3"/>
  <c r="N53" i="3" s="1"/>
  <c r="I54" i="3"/>
  <c r="N54" i="3" s="1"/>
  <c r="I55" i="3"/>
  <c r="N55" i="3" s="1"/>
  <c r="I47" i="3"/>
  <c r="N47" i="3" s="1"/>
  <c r="H10" i="3"/>
  <c r="M10" i="3" s="1"/>
  <c r="H11" i="3"/>
  <c r="M11" i="3" s="1"/>
  <c r="H22" i="3"/>
  <c r="M22" i="3" s="1"/>
  <c r="H27" i="3"/>
  <c r="M27" i="3" s="1"/>
  <c r="H34" i="3"/>
  <c r="M34" i="3" s="1"/>
  <c r="H36" i="3"/>
  <c r="M36" i="3" s="1"/>
  <c r="H43" i="3"/>
  <c r="M43" i="3" s="1"/>
  <c r="H54" i="3"/>
  <c r="M54" i="3" s="1"/>
  <c r="H55" i="3"/>
  <c r="M55" i="3" s="1"/>
  <c r="H51" i="3" l="1"/>
  <c r="M51" i="3" s="1"/>
  <c r="H38" i="3"/>
  <c r="M38" i="3" s="1"/>
  <c r="H14" i="3"/>
  <c r="M14" i="3" s="1"/>
  <c r="H42" i="3"/>
  <c r="M42" i="3" s="1"/>
  <c r="H30" i="3"/>
  <c r="M30" i="3" s="1"/>
  <c r="H18" i="3"/>
  <c r="M18" i="3" s="1"/>
  <c r="H46" i="3"/>
  <c r="M46" i="3" s="1"/>
  <c r="H26" i="3"/>
  <c r="M26" i="3" s="1"/>
  <c r="H47" i="3"/>
  <c r="M47" i="3" s="1"/>
  <c r="H28" i="3"/>
  <c r="M28" i="3" s="1"/>
  <c r="H49" i="3"/>
  <c r="M49" i="3" s="1"/>
  <c r="H20" i="3"/>
  <c r="M20" i="3" s="1"/>
  <c r="H12" i="3"/>
  <c r="M12" i="3" s="1"/>
  <c r="H40" i="3"/>
  <c r="M40" i="3" s="1"/>
  <c r="H32" i="3"/>
  <c r="M32" i="3" s="1"/>
  <c r="H53" i="3"/>
  <c r="M53" i="3" s="1"/>
  <c r="H44" i="3"/>
  <c r="M44" i="3" s="1"/>
  <c r="H24" i="3"/>
  <c r="M24" i="3" s="1"/>
  <c r="H16" i="3"/>
  <c r="M16" i="3" s="1"/>
  <c r="H6" i="3"/>
  <c r="M6" i="3" s="1"/>
  <c r="H31" i="3"/>
  <c r="M31" i="3" s="1"/>
  <c r="H15" i="3"/>
  <c r="M15" i="3" s="1"/>
  <c r="H48" i="3"/>
  <c r="M48" i="3" s="1"/>
  <c r="H52" i="3"/>
  <c r="M52" i="3" s="1"/>
  <c r="H35" i="3"/>
  <c r="M35" i="3" s="1"/>
  <c r="H19" i="3"/>
  <c r="M19" i="3" s="1"/>
  <c r="H39" i="3"/>
  <c r="M39" i="3" s="1"/>
  <c r="H23" i="3"/>
  <c r="M23" i="3" s="1"/>
  <c r="H9" i="3"/>
  <c r="M9" i="3" s="1"/>
  <c r="H7" i="3"/>
  <c r="M7" i="3" s="1"/>
  <c r="Q56" i="3"/>
  <c r="V56" i="3" s="1"/>
  <c r="I56" i="3"/>
  <c r="N56" i="3" s="1"/>
  <c r="N50" i="3"/>
  <c r="H50" i="3"/>
  <c r="M50" i="3" s="1"/>
  <c r="N41" i="3"/>
  <c r="H41" i="3"/>
  <c r="M41" i="3" s="1"/>
  <c r="N33" i="3"/>
  <c r="H33" i="3"/>
  <c r="M33" i="3" s="1"/>
  <c r="N25" i="3"/>
  <c r="H25" i="3"/>
  <c r="M25" i="3" s="1"/>
  <c r="N13" i="3"/>
  <c r="H13" i="3"/>
  <c r="M13" i="3" s="1"/>
  <c r="N45" i="3"/>
  <c r="H45" i="3"/>
  <c r="M45" i="3" s="1"/>
  <c r="N37" i="3"/>
  <c r="H37" i="3"/>
  <c r="M37" i="3" s="1"/>
  <c r="N29" i="3"/>
  <c r="H29" i="3"/>
  <c r="M29" i="3" s="1"/>
  <c r="N21" i="3"/>
  <c r="H21" i="3"/>
  <c r="M21" i="3" s="1"/>
  <c r="N17" i="3"/>
  <c r="H17" i="3"/>
  <c r="M17" i="3" s="1"/>
  <c r="N8" i="3"/>
  <c r="H8" i="3"/>
  <c r="M8" i="3" s="1"/>
  <c r="M5" i="3"/>
  <c r="N5" i="3"/>
  <c r="V5" i="3"/>
  <c r="P6" i="3"/>
  <c r="U6" i="3" s="1"/>
  <c r="P33" i="3"/>
  <c r="U33" i="3" s="1"/>
  <c r="P8" i="3"/>
  <c r="U8" i="3" s="1"/>
  <c r="P13" i="3"/>
  <c r="U13" i="3" s="1"/>
  <c r="P54" i="3"/>
  <c r="U54" i="3" s="1"/>
  <c r="P35" i="3"/>
  <c r="U35" i="3" s="1"/>
  <c r="P32" i="3"/>
  <c r="U32" i="3" s="1"/>
  <c r="P28" i="3"/>
  <c r="U28" i="3" s="1"/>
  <c r="P24" i="3"/>
  <c r="U24" i="3" s="1"/>
  <c r="P20" i="3"/>
  <c r="U20" i="3" s="1"/>
  <c r="P16" i="3"/>
  <c r="U16" i="3" s="1"/>
  <c r="P46" i="3"/>
  <c r="U46" i="3" s="1"/>
  <c r="P42" i="3"/>
  <c r="U42" i="3" s="1"/>
  <c r="P38" i="3"/>
  <c r="U38" i="3" s="1"/>
  <c r="P50" i="3"/>
  <c r="U50" i="3" s="1"/>
  <c r="P47" i="3"/>
  <c r="U47" i="3" s="1"/>
  <c r="P51" i="3"/>
  <c r="U51" i="3" s="1"/>
  <c r="P48" i="3"/>
  <c r="U48" i="3" s="1"/>
  <c r="P43" i="3"/>
  <c r="U43" i="3" s="1"/>
  <c r="P39" i="3"/>
  <c r="U39" i="3" s="1"/>
  <c r="P36" i="3"/>
  <c r="U36" i="3" s="1"/>
  <c r="P29" i="3"/>
  <c r="U29" i="3" s="1"/>
  <c r="P25" i="3"/>
  <c r="U25" i="3" s="1"/>
  <c r="P21" i="3"/>
  <c r="U21" i="3" s="1"/>
  <c r="P17" i="3"/>
  <c r="U17" i="3" s="1"/>
  <c r="P10" i="3"/>
  <c r="U10" i="3" s="1"/>
  <c r="P53" i="3"/>
  <c r="U53" i="3" s="1"/>
  <c r="P45" i="3"/>
  <c r="U45" i="3" s="1"/>
  <c r="P41" i="3"/>
  <c r="U41" i="3" s="1"/>
  <c r="P34" i="3"/>
  <c r="U34" i="3" s="1"/>
  <c r="P31" i="3"/>
  <c r="U31" i="3" s="1"/>
  <c r="P27" i="3"/>
  <c r="U27" i="3" s="1"/>
  <c r="P23" i="3"/>
  <c r="U23" i="3" s="1"/>
  <c r="P19" i="3"/>
  <c r="U19" i="3" s="1"/>
  <c r="P15" i="3"/>
  <c r="U15" i="3" s="1"/>
  <c r="P12" i="3"/>
  <c r="U12" i="3" s="1"/>
  <c r="P55" i="3"/>
  <c r="U55" i="3" s="1"/>
  <c r="P52" i="3"/>
  <c r="U52" i="3" s="1"/>
  <c r="P49" i="3"/>
  <c r="U49" i="3" s="1"/>
  <c r="P44" i="3"/>
  <c r="U44" i="3" s="1"/>
  <c r="P40" i="3"/>
  <c r="U40" i="3" s="1"/>
  <c r="P37" i="3"/>
  <c r="U37" i="3" s="1"/>
  <c r="P30" i="3"/>
  <c r="U30" i="3" s="1"/>
  <c r="P26" i="3"/>
  <c r="U26" i="3" s="1"/>
  <c r="P22" i="3"/>
  <c r="U22" i="3" s="1"/>
  <c r="P18" i="3"/>
  <c r="U18" i="3" s="1"/>
  <c r="P14" i="3"/>
  <c r="U14" i="3" s="1"/>
  <c r="P11" i="3"/>
  <c r="U11" i="3" s="1"/>
  <c r="P9" i="3"/>
  <c r="U9" i="3" s="1"/>
  <c r="P7" i="3"/>
  <c r="U7" i="3" s="1"/>
  <c r="P5" i="3"/>
  <c r="H56" i="3" l="1"/>
  <c r="M56" i="3" s="1"/>
  <c r="P56" i="3"/>
  <c r="U56" i="3" s="1"/>
  <c r="U5" i="3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 l="1"/>
  <c r="M5" i="2" l="1"/>
  <c r="M6" i="2"/>
  <c r="R6" i="2" s="1"/>
  <c r="M7" i="2"/>
  <c r="R7" i="2" s="1"/>
  <c r="M8" i="2"/>
  <c r="R8" i="2" s="1"/>
  <c r="M9" i="2"/>
  <c r="R9" i="2" s="1"/>
  <c r="M10" i="2"/>
  <c r="R10" i="2" s="1"/>
  <c r="M11" i="2"/>
  <c r="R11" i="2" s="1"/>
  <c r="M12" i="2"/>
  <c r="R12" i="2" s="1"/>
  <c r="M13" i="2"/>
  <c r="R13" i="2" s="1"/>
  <c r="M14" i="2"/>
  <c r="R14" i="2" s="1"/>
  <c r="M15" i="2"/>
  <c r="R15" i="2" s="1"/>
  <c r="M16" i="2"/>
  <c r="R16" i="2" s="1"/>
  <c r="M17" i="2"/>
  <c r="R17" i="2" s="1"/>
  <c r="M18" i="2"/>
  <c r="R18" i="2" s="1"/>
  <c r="M19" i="2"/>
  <c r="R19" i="2" s="1"/>
  <c r="M20" i="2"/>
  <c r="R20" i="2" s="1"/>
  <c r="M21" i="2"/>
  <c r="R21" i="2" s="1"/>
  <c r="M22" i="2"/>
  <c r="R22" i="2" s="1"/>
  <c r="M23" i="2"/>
  <c r="R23" i="2" s="1"/>
  <c r="M24" i="2"/>
  <c r="R24" i="2" s="1"/>
  <c r="M25" i="2"/>
  <c r="R25" i="2" s="1"/>
  <c r="M26" i="2"/>
  <c r="R26" i="2" s="1"/>
  <c r="M27" i="2"/>
  <c r="R27" i="2" s="1"/>
  <c r="M28" i="2"/>
  <c r="R28" i="2" s="1"/>
  <c r="M29" i="2"/>
  <c r="R29" i="2" s="1"/>
  <c r="M30" i="2"/>
  <c r="R30" i="2" s="1"/>
  <c r="M31" i="2"/>
  <c r="R31" i="2" s="1"/>
  <c r="M32" i="2"/>
  <c r="R32" i="2" s="1"/>
  <c r="M33" i="2"/>
  <c r="R33" i="2" s="1"/>
  <c r="M34" i="2"/>
  <c r="R34" i="2" s="1"/>
  <c r="M35" i="2"/>
  <c r="R35" i="2" s="1"/>
  <c r="M36" i="2"/>
  <c r="R36" i="2" s="1"/>
  <c r="M37" i="2"/>
  <c r="R37" i="2" s="1"/>
  <c r="M38" i="2"/>
  <c r="R38" i="2" s="1"/>
  <c r="M39" i="2"/>
  <c r="R39" i="2" s="1"/>
  <c r="M40" i="2"/>
  <c r="R40" i="2" s="1"/>
  <c r="M41" i="2"/>
  <c r="R41" i="2" s="1"/>
  <c r="M42" i="2"/>
  <c r="R42" i="2" s="1"/>
  <c r="M43" i="2"/>
  <c r="R43" i="2" s="1"/>
  <c r="M44" i="2"/>
  <c r="R44" i="2" s="1"/>
  <c r="M45" i="2"/>
  <c r="R45" i="2" s="1"/>
  <c r="M46" i="2"/>
  <c r="R46" i="2" s="1"/>
  <c r="M47" i="2"/>
  <c r="R47" i="2" s="1"/>
  <c r="M48" i="2"/>
  <c r="R48" i="2" s="1"/>
  <c r="M49" i="2"/>
  <c r="R49" i="2" s="1"/>
  <c r="M50" i="2"/>
  <c r="R50" i="2" s="1"/>
  <c r="M51" i="2"/>
  <c r="R51" i="2" s="1"/>
  <c r="M52" i="2"/>
  <c r="R52" i="2" s="1"/>
  <c r="M53" i="2"/>
  <c r="R53" i="2" s="1"/>
  <c r="M54" i="2"/>
  <c r="R54" i="2" s="1"/>
  <c r="M55" i="2" l="1"/>
  <c r="R55" i="2" s="1"/>
  <c r="R5" i="2"/>
  <c r="L17" i="2"/>
  <c r="Q17" i="2" s="1"/>
  <c r="L54" i="2"/>
  <c r="Q54" i="2" s="1"/>
  <c r="L50" i="2"/>
  <c r="Q50" i="2" s="1"/>
  <c r="L46" i="2"/>
  <c r="Q46" i="2" s="1"/>
  <c r="L42" i="2"/>
  <c r="Q42" i="2" s="1"/>
  <c r="L38" i="2"/>
  <c r="Q38" i="2" s="1"/>
  <c r="L34" i="2"/>
  <c r="Q34" i="2" s="1"/>
  <c r="L30" i="2"/>
  <c r="Q30" i="2" s="1"/>
  <c r="L26" i="2"/>
  <c r="Q26" i="2" s="1"/>
  <c r="L22" i="2"/>
  <c r="Q22" i="2" s="1"/>
  <c r="L18" i="2"/>
  <c r="Q18" i="2" s="1"/>
  <c r="L14" i="2"/>
  <c r="Q14" i="2" s="1"/>
  <c r="L10" i="2"/>
  <c r="Q10" i="2" s="1"/>
  <c r="L6" i="2"/>
  <c r="Q6" i="2" s="1"/>
  <c r="L53" i="2"/>
  <c r="Q53" i="2" s="1"/>
  <c r="L49" i="2"/>
  <c r="Q49" i="2" s="1"/>
  <c r="L45" i="2"/>
  <c r="Q45" i="2" s="1"/>
  <c r="L41" i="2"/>
  <c r="Q41" i="2" s="1"/>
  <c r="L37" i="2"/>
  <c r="Q37" i="2" s="1"/>
  <c r="L33" i="2"/>
  <c r="Q33" i="2" s="1"/>
  <c r="L29" i="2"/>
  <c r="Q29" i="2" s="1"/>
  <c r="L25" i="2"/>
  <c r="Q25" i="2" s="1"/>
  <c r="L21" i="2"/>
  <c r="Q21" i="2" s="1"/>
  <c r="L13" i="2"/>
  <c r="Q13" i="2" s="1"/>
  <c r="L9" i="2"/>
  <c r="Q9" i="2" s="1"/>
  <c r="L52" i="2"/>
  <c r="Q52" i="2" s="1"/>
  <c r="L48" i="2"/>
  <c r="Q48" i="2" s="1"/>
  <c r="L44" i="2"/>
  <c r="Q44" i="2" s="1"/>
  <c r="L40" i="2"/>
  <c r="Q40" i="2" s="1"/>
  <c r="L36" i="2"/>
  <c r="Q36" i="2" s="1"/>
  <c r="L32" i="2"/>
  <c r="Q32" i="2" s="1"/>
  <c r="L28" i="2"/>
  <c r="Q28" i="2" s="1"/>
  <c r="L24" i="2"/>
  <c r="Q24" i="2" s="1"/>
  <c r="L20" i="2"/>
  <c r="Q20" i="2" s="1"/>
  <c r="L16" i="2"/>
  <c r="Q16" i="2" s="1"/>
  <c r="L12" i="2"/>
  <c r="Q12" i="2" s="1"/>
  <c r="L8" i="2"/>
  <c r="Q8" i="2" s="1"/>
  <c r="L51" i="2"/>
  <c r="Q51" i="2" s="1"/>
  <c r="L47" i="2"/>
  <c r="Q47" i="2" s="1"/>
  <c r="L43" i="2"/>
  <c r="Q43" i="2" s="1"/>
  <c r="L39" i="2"/>
  <c r="Q39" i="2" s="1"/>
  <c r="L35" i="2"/>
  <c r="Q35" i="2" s="1"/>
  <c r="L31" i="2"/>
  <c r="Q31" i="2" s="1"/>
  <c r="L27" i="2"/>
  <c r="Q27" i="2" s="1"/>
  <c r="L23" i="2"/>
  <c r="Q23" i="2" s="1"/>
  <c r="L19" i="2"/>
  <c r="Q19" i="2" s="1"/>
  <c r="L15" i="2"/>
  <c r="Q15" i="2" s="1"/>
  <c r="L11" i="2"/>
  <c r="Q11" i="2" s="1"/>
  <c r="L7" i="2"/>
  <c r="Q7" i="2" s="1"/>
  <c r="L5" i="2"/>
  <c r="L55" i="2" l="1"/>
  <c r="Q55" i="2" s="1"/>
  <c r="Q5" i="2"/>
  <c r="V5" i="2"/>
  <c r="V6" i="2"/>
  <c r="AA6" i="2" s="1"/>
  <c r="V7" i="2"/>
  <c r="AA7" i="2" s="1"/>
  <c r="V8" i="2"/>
  <c r="AA8" i="2" s="1"/>
  <c r="V9" i="2"/>
  <c r="AA9" i="2" s="1"/>
  <c r="V10" i="2"/>
  <c r="AA10" i="2" s="1"/>
  <c r="V11" i="2"/>
  <c r="AA11" i="2" s="1"/>
  <c r="V12" i="2"/>
  <c r="AA12" i="2" s="1"/>
  <c r="V13" i="2"/>
  <c r="AA13" i="2" s="1"/>
  <c r="V14" i="2"/>
  <c r="AA14" i="2" s="1"/>
  <c r="V15" i="2"/>
  <c r="AA15" i="2" s="1"/>
  <c r="V16" i="2"/>
  <c r="AA16" i="2" s="1"/>
  <c r="V17" i="2"/>
  <c r="AA17" i="2" s="1"/>
  <c r="V18" i="2"/>
  <c r="AA18" i="2" s="1"/>
  <c r="V19" i="2"/>
  <c r="AA19" i="2" s="1"/>
  <c r="V20" i="2"/>
  <c r="AA20" i="2" s="1"/>
  <c r="V21" i="2"/>
  <c r="AA21" i="2" s="1"/>
  <c r="V22" i="2"/>
  <c r="AA22" i="2" s="1"/>
  <c r="V23" i="2"/>
  <c r="AA23" i="2" s="1"/>
  <c r="V24" i="2"/>
  <c r="AA24" i="2" s="1"/>
  <c r="V25" i="2"/>
  <c r="AA25" i="2" s="1"/>
  <c r="V26" i="2"/>
  <c r="AA26" i="2" s="1"/>
  <c r="V27" i="2"/>
  <c r="AA27" i="2" s="1"/>
  <c r="V28" i="2"/>
  <c r="AA28" i="2" s="1"/>
  <c r="V29" i="2"/>
  <c r="AA29" i="2" s="1"/>
  <c r="V30" i="2"/>
  <c r="AA30" i="2" s="1"/>
  <c r="V31" i="2"/>
  <c r="AA31" i="2" s="1"/>
  <c r="V32" i="2"/>
  <c r="AA32" i="2" s="1"/>
  <c r="V33" i="2"/>
  <c r="AA33" i="2" s="1"/>
  <c r="V34" i="2"/>
  <c r="AA34" i="2" s="1"/>
  <c r="V35" i="2"/>
  <c r="AA35" i="2" s="1"/>
  <c r="V36" i="2"/>
  <c r="AA36" i="2" s="1"/>
  <c r="V37" i="2"/>
  <c r="AA37" i="2" s="1"/>
  <c r="V38" i="2"/>
  <c r="AA38" i="2" s="1"/>
  <c r="V39" i="2"/>
  <c r="AA39" i="2" s="1"/>
  <c r="V40" i="2"/>
  <c r="AA40" i="2" s="1"/>
  <c r="V41" i="2"/>
  <c r="AA41" i="2" s="1"/>
  <c r="V42" i="2"/>
  <c r="AA42" i="2" s="1"/>
  <c r="V43" i="2"/>
  <c r="AA43" i="2" s="1"/>
  <c r="V44" i="2"/>
  <c r="AA44" i="2" s="1"/>
  <c r="V45" i="2"/>
  <c r="AA45" i="2" s="1"/>
  <c r="V46" i="2"/>
  <c r="AA46" i="2" s="1"/>
  <c r="V47" i="2"/>
  <c r="AA47" i="2" s="1"/>
  <c r="V48" i="2"/>
  <c r="AA48" i="2" s="1"/>
  <c r="V49" i="2"/>
  <c r="AA49" i="2" s="1"/>
  <c r="V50" i="2"/>
  <c r="AA50" i="2" s="1"/>
  <c r="V51" i="2"/>
  <c r="AA51" i="2" s="1"/>
  <c r="V52" i="2"/>
  <c r="AA52" i="2" s="1"/>
  <c r="V53" i="2"/>
  <c r="AA53" i="2" s="1"/>
  <c r="V54" i="2"/>
  <c r="AA54" i="2" s="1"/>
  <c r="V55" i="2" l="1"/>
  <c r="AA55" i="2" s="1"/>
  <c r="AA5" i="2"/>
  <c r="U9" i="2"/>
  <c r="Z9" i="2" s="1"/>
  <c r="U25" i="2"/>
  <c r="Z25" i="2" s="1"/>
  <c r="U21" i="2"/>
  <c r="Z21" i="2" s="1"/>
  <c r="U5" i="2"/>
  <c r="U49" i="2"/>
  <c r="Z49" i="2" s="1"/>
  <c r="U17" i="2"/>
  <c r="Z17" i="2" s="1"/>
  <c r="U41" i="2"/>
  <c r="Z41" i="2" s="1"/>
  <c r="U13" i="2"/>
  <c r="Z13" i="2" s="1"/>
  <c r="U33" i="2"/>
  <c r="Z33" i="2" s="1"/>
  <c r="U45" i="2"/>
  <c r="Z45" i="2" s="1"/>
  <c r="U29" i="2"/>
  <c r="Z29" i="2" s="1"/>
  <c r="U37" i="2"/>
  <c r="Z37" i="2" s="1"/>
  <c r="U18" i="2"/>
  <c r="Z18" i="2" s="1"/>
  <c r="U23" i="2"/>
  <c r="Z23" i="2" s="1"/>
  <c r="U15" i="2"/>
  <c r="Z15" i="2" s="1"/>
  <c r="U31" i="2"/>
  <c r="Z31" i="2" s="1"/>
  <c r="U35" i="2"/>
  <c r="Z35" i="2" s="1"/>
  <c r="U34" i="2"/>
  <c r="Z34" i="2" s="1"/>
  <c r="U7" i="2"/>
  <c r="Z7" i="2" s="1"/>
  <c r="U53" i="2"/>
  <c r="Z53" i="2" s="1"/>
  <c r="U43" i="2"/>
  <c r="Z43" i="2" s="1"/>
  <c r="U27" i="2"/>
  <c r="Z27" i="2" s="1"/>
  <c r="U19" i="2"/>
  <c r="Z19" i="2" s="1"/>
  <c r="U51" i="2"/>
  <c r="Z51" i="2" s="1"/>
  <c r="U50" i="2"/>
  <c r="Z50" i="2" s="1"/>
  <c r="U47" i="2"/>
  <c r="Z47" i="2" s="1"/>
  <c r="U39" i="2"/>
  <c r="Z39" i="2" s="1"/>
  <c r="U11" i="2"/>
  <c r="Z11" i="2" s="1"/>
  <c r="U42" i="2"/>
  <c r="Z42" i="2" s="1"/>
  <c r="U26" i="2"/>
  <c r="Z26" i="2" s="1"/>
  <c r="U10" i="2"/>
  <c r="Z10" i="2" s="1"/>
  <c r="U46" i="2"/>
  <c r="Z46" i="2" s="1"/>
  <c r="U30" i="2"/>
  <c r="Z30" i="2" s="1"/>
  <c r="U14" i="2"/>
  <c r="Z14" i="2" s="1"/>
  <c r="U54" i="2"/>
  <c r="Z54" i="2" s="1"/>
  <c r="U38" i="2"/>
  <c r="Z38" i="2" s="1"/>
  <c r="U22" i="2"/>
  <c r="Z22" i="2" s="1"/>
  <c r="U6" i="2"/>
  <c r="Z6" i="2" s="1"/>
  <c r="U52" i="2"/>
  <c r="Z52" i="2" s="1"/>
  <c r="U48" i="2"/>
  <c r="Z48" i="2" s="1"/>
  <c r="U44" i="2"/>
  <c r="Z44" i="2" s="1"/>
  <c r="U40" i="2"/>
  <c r="Z40" i="2" s="1"/>
  <c r="U36" i="2"/>
  <c r="Z36" i="2" s="1"/>
  <c r="U32" i="2"/>
  <c r="Z32" i="2" s="1"/>
  <c r="U28" i="2"/>
  <c r="Z28" i="2" s="1"/>
  <c r="U24" i="2"/>
  <c r="Z24" i="2" s="1"/>
  <c r="U20" i="2"/>
  <c r="Z20" i="2" s="1"/>
  <c r="U16" i="2"/>
  <c r="Z16" i="2" s="1"/>
  <c r="U12" i="2"/>
  <c r="Z12" i="2" s="1"/>
  <c r="U8" i="2"/>
  <c r="Z8" i="2" s="1"/>
  <c r="U55" i="2" l="1"/>
  <c r="Z55" i="2" s="1"/>
  <c r="Z5" i="2"/>
</calcChain>
</file>

<file path=xl/sharedStrings.xml><?xml version="1.0" encoding="utf-8"?>
<sst xmlns="http://schemas.openxmlformats.org/spreadsheetml/2006/main" count="477" uniqueCount="141">
  <si>
    <t xml:space="preserve">Name of the State </t>
  </si>
  <si>
    <t xml:space="preserve">Number of Programmes </t>
  </si>
  <si>
    <t>Number of Candidates</t>
  </si>
  <si>
    <t>Number of Programmes Conducted</t>
  </si>
  <si>
    <t xml:space="preserve">Number of Candidates Trained </t>
  </si>
  <si>
    <t>No. of Candidates Settled</t>
  </si>
  <si>
    <t>Self Employment</t>
  </si>
  <si>
    <t>Wage Employment</t>
  </si>
  <si>
    <t>With Bank Finance</t>
  </si>
  <si>
    <t>With Self Finance</t>
  </si>
  <si>
    <t>% Settled to Trained</t>
  </si>
  <si>
    <t>% of Credit Linkage to Self Employment</t>
  </si>
  <si>
    <t>TARGET (70% of Total Annual Target)</t>
  </si>
  <si>
    <t>No. of Candidates</t>
  </si>
  <si>
    <t>Sl. No.</t>
  </si>
  <si>
    <t>ACHIEVEMENT</t>
  </si>
  <si>
    <t>Out of Settled under</t>
  </si>
  <si>
    <t>Out of Settled under Self Employment</t>
  </si>
  <si>
    <t>% of Settlement &amp; Credit Linkage</t>
  </si>
  <si>
    <t xml:space="preserve">Name of the District </t>
  </si>
  <si>
    <t>Name of the RSETI</t>
  </si>
  <si>
    <t xml:space="preserve">Name of the Sponsor Bank </t>
  </si>
  <si>
    <t>Madhya Pradesh</t>
  </si>
  <si>
    <t>BALAGHAT</t>
  </si>
  <si>
    <t>BARWANI</t>
  </si>
  <si>
    <t>BETUL</t>
  </si>
  <si>
    <t>BHIND</t>
  </si>
  <si>
    <t>BHOPAL</t>
  </si>
  <si>
    <t>CHHATTARPUR</t>
  </si>
  <si>
    <t>CHHINDWARA</t>
  </si>
  <si>
    <t>DAMOH</t>
  </si>
  <si>
    <t>DATIA</t>
  </si>
  <si>
    <t>DEWAS</t>
  </si>
  <si>
    <t>DHAR</t>
  </si>
  <si>
    <t>DINDORI</t>
  </si>
  <si>
    <t>GUNA</t>
  </si>
  <si>
    <t>HARDA</t>
  </si>
  <si>
    <t>HOSHANGABAD</t>
  </si>
  <si>
    <t>INDORE</t>
  </si>
  <si>
    <t>JABALPUR</t>
  </si>
  <si>
    <t>JHABUA</t>
  </si>
  <si>
    <t>KATNI</t>
  </si>
  <si>
    <t>KHANDWA (EAST NIMAR)</t>
  </si>
  <si>
    <t>KHARGAON</t>
  </si>
  <si>
    <t>MANDALA</t>
  </si>
  <si>
    <t>MANDSHORE</t>
  </si>
  <si>
    <t>MORAINA</t>
  </si>
  <si>
    <t>NARSINGHPUR</t>
  </si>
  <si>
    <t>NEEMUCH</t>
  </si>
  <si>
    <t>PANNA</t>
  </si>
  <si>
    <t>RAISEN</t>
  </si>
  <si>
    <t>RAJGARH</t>
  </si>
  <si>
    <t>RATLAM</t>
  </si>
  <si>
    <t>REWA</t>
  </si>
  <si>
    <t>SAGAR</t>
  </si>
  <si>
    <t>SATANA</t>
  </si>
  <si>
    <t>SEHORE</t>
  </si>
  <si>
    <t>SEONI</t>
  </si>
  <si>
    <t>SHEOPUR</t>
  </si>
  <si>
    <t>SHAJAPUR</t>
  </si>
  <si>
    <t>SHAHADOL</t>
  </si>
  <si>
    <t>SHIVAPURI</t>
  </si>
  <si>
    <t>SIDHI</t>
  </si>
  <si>
    <t>TIKAMGARH</t>
  </si>
  <si>
    <t>UJJAIN</t>
  </si>
  <si>
    <t>VIDISHA</t>
  </si>
  <si>
    <t>ANNUPPUR</t>
  </si>
  <si>
    <t xml:space="preserve">Alirajpur </t>
  </si>
  <si>
    <t>ASHOK NAGAR</t>
  </si>
  <si>
    <t>BURHANPUR</t>
  </si>
  <si>
    <t xml:space="preserve">Singrauli </t>
  </si>
  <si>
    <t>GWALIOR</t>
  </si>
  <si>
    <t>UMERIA</t>
  </si>
  <si>
    <t>CBI Balaghat</t>
  </si>
  <si>
    <t>BOI Barwani</t>
  </si>
  <si>
    <t>CBI Betul</t>
  </si>
  <si>
    <t>CBI Bhind</t>
  </si>
  <si>
    <t>BOI Bhopal</t>
  </si>
  <si>
    <t>RUDSETI Bhopal</t>
  </si>
  <si>
    <t>SBI Chhatarpur</t>
  </si>
  <si>
    <t>CBI Chhindwara</t>
  </si>
  <si>
    <t>SBI Damoh</t>
  </si>
  <si>
    <t>PNB Datia</t>
  </si>
  <si>
    <t>BOI Dewas</t>
  </si>
  <si>
    <t>BOI Dhar</t>
  </si>
  <si>
    <t>CBI Dindori</t>
  </si>
  <si>
    <t>SBI Guna</t>
  </si>
  <si>
    <t>SBI Harda</t>
  </si>
  <si>
    <t>CBI Hoshangabad</t>
  </si>
  <si>
    <t>VB Indore</t>
  </si>
  <si>
    <t>CBI Jabalpur</t>
  </si>
  <si>
    <t>BOB JHABUA</t>
  </si>
  <si>
    <t>SBI Katni</t>
  </si>
  <si>
    <t>BOI Khandwa</t>
  </si>
  <si>
    <t>BOI Khargone</t>
  </si>
  <si>
    <t>CBI Mandla</t>
  </si>
  <si>
    <t>CBI Mandsaur</t>
  </si>
  <si>
    <t>CBI Morena</t>
  </si>
  <si>
    <t>CBI Narsinghpur</t>
  </si>
  <si>
    <t>SBI Neemuch</t>
  </si>
  <si>
    <t>SBI Panna</t>
  </si>
  <si>
    <t>CBI Raisen</t>
  </si>
  <si>
    <t>BOI Rajgarh</t>
  </si>
  <si>
    <t>CBI Ratlam</t>
  </si>
  <si>
    <t>UBI Rewa</t>
  </si>
  <si>
    <t>CBI Sagar</t>
  </si>
  <si>
    <t>ALHB Satna</t>
  </si>
  <si>
    <t>BOI Sehore</t>
  </si>
  <si>
    <t>CBI Seoni</t>
  </si>
  <si>
    <t>SBI Sheopur</t>
  </si>
  <si>
    <t>BOI Shajapur</t>
  </si>
  <si>
    <t>CBI Shahdol</t>
  </si>
  <si>
    <t>SBI Shivpuri</t>
  </si>
  <si>
    <t>UBI Sidhi</t>
  </si>
  <si>
    <t>SBI Tikamgarh</t>
  </si>
  <si>
    <t>BOI Ujjain</t>
  </si>
  <si>
    <t>SBI Vidisha</t>
  </si>
  <si>
    <t>CBI Anuppur</t>
  </si>
  <si>
    <t>BOB Alirajpur</t>
  </si>
  <si>
    <t>SBI Ashok Nagar</t>
  </si>
  <si>
    <t>BOI Burhanpur</t>
  </si>
  <si>
    <t>UBI singarauli</t>
  </si>
  <si>
    <t>CBI Gwalior</t>
  </si>
  <si>
    <t>SBI Umaria</t>
  </si>
  <si>
    <t>State Bank of India</t>
  </si>
  <si>
    <t>RUDSETI</t>
  </si>
  <si>
    <t>Union Bank of India</t>
  </si>
  <si>
    <t>Indian Bank</t>
  </si>
  <si>
    <t>Punjab National Bank</t>
  </si>
  <si>
    <t>Central Bank of India</t>
  </si>
  <si>
    <t>Bank of Baroda</t>
  </si>
  <si>
    <t>Bank of India</t>
  </si>
  <si>
    <t xml:space="preserve"> AAP Target FY 2023-24</t>
  </si>
  <si>
    <t xml:space="preserve"> Total Assessed</t>
  </si>
  <si>
    <t xml:space="preserve"> Total Certified </t>
  </si>
  <si>
    <t>Progress in Assessment &amp; Certification</t>
  </si>
  <si>
    <t>RURAL POOR  (BPL+SECC)</t>
  </si>
  <si>
    <t xml:space="preserve"> Training, Settlement &amp; Credit Linkage of RSETI Trained Candidates during the FY 2023-24
(from 01-04-2023 to 31-03-2024)  </t>
  </si>
  <si>
    <t>ACHIEVEMENT
 from 01-04-2023
to 31-03-2024</t>
  </si>
  <si>
    <t>Cumulative Training, Settlement &amp; Credit Linkage of RSETI Trained Candidates since inception up to  31-03-2024</t>
  </si>
  <si>
    <t>Madhya Pradesh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</si>
</sst>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1"/>
      <name val="Verdana"/>
      <family val="2"/>
    </font>
    <font>
      <b/>
      <sz val="11"/>
      <color rgb="FF00B0F0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0" borderId="1" xfId="1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9" fontId="5" fillId="0" borderId="1" xfId="2" applyFont="1" applyBorder="1"/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 vertical="center"/>
    </xf>
    <xf numFmtId="9" fontId="5" fillId="0" borderId="1" xfId="2" applyFont="1" applyFill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0" fontId="6" fillId="0" borderId="1" xfId="1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right" vertical="center"/>
    </xf>
    <xf numFmtId="0" fontId="2" fillId="6" borderId="1" xfId="0" applyFont="1" applyFill="1" applyBorder="1" applyAlignment="1">
      <alignment vertical="center" wrapText="1"/>
    </xf>
    <xf numFmtId="0" fontId="3" fillId="4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6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 2" xfId="1"/>
    <cellStyle name="Percent" xfId="2" builtinId="5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5"/>
  <sheetViews>
    <sheetView tabSelected="1" zoomScaleNormal="100" zoomScaleSheetLayoutView="85" workbookViewId="0">
      <pane ySplit="4" topLeftCell="A41" activePane="bottomLeft" state="frozen"/>
      <selection activeCell="D1" sqref="D1"/>
      <selection pane="bottomLeft" activeCell="B50" sqref="B50"/>
    </sheetView>
  </sheetViews>
  <sheetFormatPr defaultRowHeight="15" x14ac:dyDescent="0.25"/>
  <cols>
    <col min="1" max="1" width="5.140625" bestFit="1" customWidth="1"/>
    <col min="2" max="2" width="21.85546875" bestFit="1" customWidth="1"/>
    <col min="3" max="3" width="26.7109375" customWidth="1"/>
    <col min="4" max="5" width="26.28515625" customWidth="1"/>
    <col min="6" max="6" width="11.28515625" customWidth="1"/>
    <col min="7" max="7" width="11.7109375" customWidth="1"/>
    <col min="8" max="8" width="11.28515625" customWidth="1"/>
    <col min="9" max="9" width="10.42578125" customWidth="1"/>
    <col min="10" max="10" width="12.140625" customWidth="1"/>
    <col min="11" max="11" width="12.5703125" customWidth="1"/>
    <col min="12" max="12" width="10.28515625" customWidth="1"/>
    <col min="13" max="13" width="9.85546875" customWidth="1"/>
    <col min="14" max="14" width="9.7109375" customWidth="1"/>
    <col min="15" max="16" width="9.85546875" customWidth="1"/>
    <col min="17" max="17" width="10.42578125" customWidth="1"/>
    <col min="18" max="18" width="10.140625" customWidth="1"/>
    <col min="19" max="19" width="11" customWidth="1"/>
    <col min="20" max="20" width="10.42578125" customWidth="1"/>
    <col min="21" max="21" width="10.28515625" customWidth="1"/>
    <col min="22" max="22" width="10.42578125" customWidth="1"/>
    <col min="23" max="23" width="9.7109375" customWidth="1"/>
    <col min="24" max="26" width="9.85546875" customWidth="1"/>
    <col min="27" max="27" width="10.5703125" customWidth="1"/>
  </cols>
  <sheetData>
    <row r="1" spans="1:27" ht="29.25" customHeight="1" x14ac:dyDescent="0.25">
      <c r="A1" s="23" t="s">
        <v>137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63" customHeight="1" x14ac:dyDescent="0.25">
      <c r="A2" s="20" t="s">
        <v>14</v>
      </c>
      <c r="B2" s="20" t="s">
        <v>0</v>
      </c>
      <c r="C2" s="20" t="s">
        <v>19</v>
      </c>
      <c r="D2" s="20" t="s">
        <v>20</v>
      </c>
      <c r="E2" s="20" t="s">
        <v>21</v>
      </c>
      <c r="F2" s="24" t="s">
        <v>132</v>
      </c>
      <c r="G2" s="24"/>
      <c r="H2" s="21" t="s">
        <v>138</v>
      </c>
      <c r="I2" s="21"/>
      <c r="J2" s="21"/>
      <c r="K2" s="21"/>
      <c r="L2" s="21"/>
      <c r="M2" s="18" t="s">
        <v>16</v>
      </c>
      <c r="N2" s="18"/>
      <c r="O2" s="18" t="s">
        <v>17</v>
      </c>
      <c r="P2" s="18"/>
      <c r="Q2" s="18" t="s">
        <v>18</v>
      </c>
      <c r="R2" s="18"/>
      <c r="S2" s="19" t="s">
        <v>136</v>
      </c>
      <c r="T2" s="19"/>
      <c r="U2" s="19"/>
      <c r="V2" s="19"/>
      <c r="W2" s="19"/>
      <c r="X2" s="19"/>
      <c r="Y2" s="19"/>
      <c r="Z2" s="19"/>
      <c r="AA2" s="19"/>
    </row>
    <row r="3" spans="1:27" ht="71.25" x14ac:dyDescent="0.25">
      <c r="A3" s="20"/>
      <c r="B3" s="20"/>
      <c r="C3" s="20"/>
      <c r="D3" s="20"/>
      <c r="E3" s="20"/>
      <c r="F3" s="20" t="s">
        <v>1</v>
      </c>
      <c r="G3" s="20" t="s">
        <v>2</v>
      </c>
      <c r="H3" s="21" t="s">
        <v>3</v>
      </c>
      <c r="I3" s="21" t="s">
        <v>4</v>
      </c>
      <c r="J3" s="22" t="s">
        <v>135</v>
      </c>
      <c r="K3" s="22"/>
      <c r="L3" s="21" t="s">
        <v>5</v>
      </c>
      <c r="M3" s="18" t="s">
        <v>6</v>
      </c>
      <c r="N3" s="18" t="s">
        <v>7</v>
      </c>
      <c r="O3" s="18" t="s">
        <v>8</v>
      </c>
      <c r="P3" s="18" t="s">
        <v>9</v>
      </c>
      <c r="Q3" s="18" t="s">
        <v>10</v>
      </c>
      <c r="R3" s="18" t="s">
        <v>11</v>
      </c>
      <c r="S3" s="14" t="s">
        <v>12</v>
      </c>
      <c r="T3" s="19" t="s">
        <v>15</v>
      </c>
      <c r="U3" s="19"/>
      <c r="V3" s="19" t="s">
        <v>16</v>
      </c>
      <c r="W3" s="19"/>
      <c r="X3" s="19" t="s">
        <v>17</v>
      </c>
      <c r="Y3" s="19"/>
      <c r="Z3" s="19" t="s">
        <v>18</v>
      </c>
      <c r="AA3" s="19"/>
    </row>
    <row r="4" spans="1:27" ht="87" customHeight="1" x14ac:dyDescent="0.25">
      <c r="A4" s="20"/>
      <c r="B4" s="20"/>
      <c r="C4" s="20"/>
      <c r="D4" s="20"/>
      <c r="E4" s="20"/>
      <c r="F4" s="20"/>
      <c r="G4" s="20"/>
      <c r="H4" s="21"/>
      <c r="I4" s="21"/>
      <c r="J4" s="13" t="s">
        <v>133</v>
      </c>
      <c r="K4" s="13" t="s">
        <v>134</v>
      </c>
      <c r="L4" s="21"/>
      <c r="M4" s="18"/>
      <c r="N4" s="18"/>
      <c r="O4" s="18"/>
      <c r="P4" s="18"/>
      <c r="Q4" s="18"/>
      <c r="R4" s="18"/>
      <c r="S4" s="14" t="s">
        <v>13</v>
      </c>
      <c r="T4" s="14" t="s">
        <v>4</v>
      </c>
      <c r="U4" s="14" t="s">
        <v>5</v>
      </c>
      <c r="V4" s="14" t="s">
        <v>6</v>
      </c>
      <c r="W4" s="14" t="s">
        <v>7</v>
      </c>
      <c r="X4" s="14" t="s">
        <v>8</v>
      </c>
      <c r="Y4" s="14" t="s">
        <v>9</v>
      </c>
      <c r="Z4" s="14" t="s">
        <v>10</v>
      </c>
      <c r="AA4" s="14" t="s">
        <v>11</v>
      </c>
    </row>
    <row r="5" spans="1:27" ht="21.95" customHeight="1" x14ac:dyDescent="0.25">
      <c r="A5" s="1">
        <v>1</v>
      </c>
      <c r="B5" s="4" t="s">
        <v>22</v>
      </c>
      <c r="C5" s="4" t="s">
        <v>23</v>
      </c>
      <c r="D5" s="4" t="s">
        <v>73</v>
      </c>
      <c r="E5" s="4" t="s">
        <v>129</v>
      </c>
      <c r="F5" s="7">
        <v>22</v>
      </c>
      <c r="G5" s="7">
        <v>600</v>
      </c>
      <c r="H5" s="7">
        <v>21</v>
      </c>
      <c r="I5" s="7">
        <v>607</v>
      </c>
      <c r="J5" s="12">
        <v>323</v>
      </c>
      <c r="K5" s="12">
        <v>323</v>
      </c>
      <c r="L5" s="7">
        <f t="shared" ref="L5:L36" si="0">+M5+N5</f>
        <v>470</v>
      </c>
      <c r="M5" s="7">
        <f t="shared" ref="M5:M36" si="1">+O5+P5</f>
        <v>469</v>
      </c>
      <c r="N5" s="7">
        <v>1</v>
      </c>
      <c r="O5" s="7">
        <v>340</v>
      </c>
      <c r="P5" s="7">
        <v>129</v>
      </c>
      <c r="Q5" s="8">
        <f t="shared" ref="Q5:Q54" si="2">+L5/I5</f>
        <v>0.77429983525535417</v>
      </c>
      <c r="R5" s="8">
        <f t="shared" ref="R5:R54" si="3">O5/M5</f>
        <v>0.72494669509594878</v>
      </c>
      <c r="S5" s="9">
        <f t="shared" ref="S5:S36" si="4">+G5*70%</f>
        <v>420</v>
      </c>
      <c r="T5" s="7">
        <v>560</v>
      </c>
      <c r="U5" s="7">
        <f t="shared" ref="U5:U36" si="5">+V5+W5</f>
        <v>465</v>
      </c>
      <c r="V5" s="7">
        <f t="shared" ref="V5:V36" si="6">+X5+Y5</f>
        <v>464</v>
      </c>
      <c r="W5" s="7">
        <v>1</v>
      </c>
      <c r="X5" s="7">
        <v>335</v>
      </c>
      <c r="Y5" s="7">
        <v>129</v>
      </c>
      <c r="Z5" s="8">
        <f t="shared" ref="Z5:Z54" si="7">+U5/T5</f>
        <v>0.8303571428571429</v>
      </c>
      <c r="AA5" s="8">
        <f t="shared" ref="AA5:AA54" si="8">+X5/V5</f>
        <v>0.72198275862068961</v>
      </c>
    </row>
    <row r="6" spans="1:27" ht="21.95" customHeight="1" x14ac:dyDescent="0.25">
      <c r="A6" s="1">
        <v>2</v>
      </c>
      <c r="B6" s="4" t="s">
        <v>22</v>
      </c>
      <c r="C6" s="4" t="s">
        <v>24</v>
      </c>
      <c r="D6" s="4" t="s">
        <v>74</v>
      </c>
      <c r="E6" s="4" t="s">
        <v>131</v>
      </c>
      <c r="F6" s="7">
        <v>25</v>
      </c>
      <c r="G6" s="7">
        <v>750</v>
      </c>
      <c r="H6" s="7">
        <v>24</v>
      </c>
      <c r="I6" s="7">
        <v>753</v>
      </c>
      <c r="J6" s="12">
        <v>613</v>
      </c>
      <c r="K6" s="12">
        <v>613</v>
      </c>
      <c r="L6" s="7">
        <f t="shared" si="0"/>
        <v>542</v>
      </c>
      <c r="M6" s="7">
        <f t="shared" si="1"/>
        <v>542</v>
      </c>
      <c r="N6" s="7">
        <v>0</v>
      </c>
      <c r="O6" s="7">
        <v>401</v>
      </c>
      <c r="P6" s="7">
        <v>141</v>
      </c>
      <c r="Q6" s="8">
        <f t="shared" si="2"/>
        <v>0.71978751660026563</v>
      </c>
      <c r="R6" s="8">
        <f t="shared" si="3"/>
        <v>0.73985239852398521</v>
      </c>
      <c r="S6" s="9">
        <f t="shared" si="4"/>
        <v>525</v>
      </c>
      <c r="T6" s="7">
        <v>751</v>
      </c>
      <c r="U6" s="7">
        <f t="shared" si="5"/>
        <v>542</v>
      </c>
      <c r="V6" s="7">
        <f t="shared" si="6"/>
        <v>542</v>
      </c>
      <c r="W6" s="7">
        <v>0</v>
      </c>
      <c r="X6" s="7">
        <v>401</v>
      </c>
      <c r="Y6" s="7">
        <v>141</v>
      </c>
      <c r="Z6" s="8">
        <f t="shared" si="7"/>
        <v>0.72170439414114518</v>
      </c>
      <c r="AA6" s="8">
        <f t="shared" si="8"/>
        <v>0.73985239852398521</v>
      </c>
    </row>
    <row r="7" spans="1:27" ht="21.95" customHeight="1" x14ac:dyDescent="0.25">
      <c r="A7" s="1">
        <v>3</v>
      </c>
      <c r="B7" s="4" t="s">
        <v>22</v>
      </c>
      <c r="C7" s="4" t="s">
        <v>25</v>
      </c>
      <c r="D7" s="4" t="s">
        <v>75</v>
      </c>
      <c r="E7" s="4" t="s">
        <v>129</v>
      </c>
      <c r="F7" s="7">
        <v>21</v>
      </c>
      <c r="G7" s="7">
        <v>630</v>
      </c>
      <c r="H7" s="7">
        <v>15</v>
      </c>
      <c r="I7" s="7">
        <v>412</v>
      </c>
      <c r="J7" s="12">
        <v>133</v>
      </c>
      <c r="K7" s="12">
        <v>133</v>
      </c>
      <c r="L7" s="7">
        <f t="shared" si="0"/>
        <v>260</v>
      </c>
      <c r="M7" s="7">
        <f t="shared" si="1"/>
        <v>260</v>
      </c>
      <c r="N7" s="7">
        <v>0</v>
      </c>
      <c r="O7" s="7">
        <v>127</v>
      </c>
      <c r="P7" s="7">
        <v>133</v>
      </c>
      <c r="Q7" s="8">
        <f t="shared" si="2"/>
        <v>0.6310679611650486</v>
      </c>
      <c r="R7" s="8">
        <f t="shared" si="3"/>
        <v>0.48846153846153845</v>
      </c>
      <c r="S7" s="9">
        <f t="shared" si="4"/>
        <v>441</v>
      </c>
      <c r="T7" s="7">
        <v>267</v>
      </c>
      <c r="U7" s="7">
        <f t="shared" si="5"/>
        <v>243</v>
      </c>
      <c r="V7" s="7">
        <f t="shared" si="6"/>
        <v>243</v>
      </c>
      <c r="W7" s="7">
        <v>0</v>
      </c>
      <c r="X7" s="7">
        <v>119</v>
      </c>
      <c r="Y7" s="7">
        <v>124</v>
      </c>
      <c r="Z7" s="8">
        <f t="shared" si="7"/>
        <v>0.9101123595505618</v>
      </c>
      <c r="AA7" s="8">
        <f t="shared" si="8"/>
        <v>0.48971193415637859</v>
      </c>
    </row>
    <row r="8" spans="1:27" ht="21.95" customHeight="1" x14ac:dyDescent="0.25">
      <c r="A8" s="1">
        <v>4</v>
      </c>
      <c r="B8" s="4" t="s">
        <v>22</v>
      </c>
      <c r="C8" s="4" t="s">
        <v>26</v>
      </c>
      <c r="D8" s="4" t="s">
        <v>76</v>
      </c>
      <c r="E8" s="4" t="s">
        <v>129</v>
      </c>
      <c r="F8" s="7">
        <v>22</v>
      </c>
      <c r="G8" s="7">
        <v>660</v>
      </c>
      <c r="H8" s="7">
        <v>21</v>
      </c>
      <c r="I8" s="7">
        <v>688</v>
      </c>
      <c r="J8" s="12">
        <v>319</v>
      </c>
      <c r="K8" s="12">
        <v>319</v>
      </c>
      <c r="L8" s="7">
        <f t="shared" si="0"/>
        <v>682</v>
      </c>
      <c r="M8" s="7">
        <f t="shared" si="1"/>
        <v>681</v>
      </c>
      <c r="N8" s="7">
        <v>1</v>
      </c>
      <c r="O8" s="7">
        <v>468</v>
      </c>
      <c r="P8" s="7">
        <v>213</v>
      </c>
      <c r="Q8" s="8">
        <f t="shared" si="2"/>
        <v>0.99127906976744184</v>
      </c>
      <c r="R8" s="8">
        <f t="shared" si="3"/>
        <v>0.68722466960352424</v>
      </c>
      <c r="S8" s="9">
        <f t="shared" si="4"/>
        <v>461.99999999999994</v>
      </c>
      <c r="T8" s="7">
        <v>687</v>
      </c>
      <c r="U8" s="7">
        <f t="shared" si="5"/>
        <v>680</v>
      </c>
      <c r="V8" s="7">
        <f t="shared" si="6"/>
        <v>679</v>
      </c>
      <c r="W8" s="7">
        <v>1</v>
      </c>
      <c r="X8" s="7">
        <v>468</v>
      </c>
      <c r="Y8" s="7">
        <v>211</v>
      </c>
      <c r="Z8" s="8">
        <f t="shared" si="7"/>
        <v>0.98981077147016017</v>
      </c>
      <c r="AA8" s="8">
        <f t="shared" si="8"/>
        <v>0.68924889543446244</v>
      </c>
    </row>
    <row r="9" spans="1:27" ht="21.95" customHeight="1" x14ac:dyDescent="0.25">
      <c r="A9" s="1">
        <v>5</v>
      </c>
      <c r="B9" s="4" t="s">
        <v>22</v>
      </c>
      <c r="C9" s="4" t="s">
        <v>27</v>
      </c>
      <c r="D9" s="4" t="s">
        <v>78</v>
      </c>
      <c r="E9" s="4" t="s">
        <v>125</v>
      </c>
      <c r="F9" s="7">
        <v>28</v>
      </c>
      <c r="G9" s="7">
        <v>825</v>
      </c>
      <c r="H9" s="7">
        <v>31</v>
      </c>
      <c r="I9" s="7">
        <v>846</v>
      </c>
      <c r="J9" s="12">
        <v>638</v>
      </c>
      <c r="K9" s="12">
        <v>638</v>
      </c>
      <c r="L9" s="7">
        <f t="shared" si="0"/>
        <v>601</v>
      </c>
      <c r="M9" s="7">
        <f t="shared" si="1"/>
        <v>563</v>
      </c>
      <c r="N9" s="7">
        <v>38</v>
      </c>
      <c r="O9" s="7">
        <v>380</v>
      </c>
      <c r="P9" s="7">
        <v>183</v>
      </c>
      <c r="Q9" s="8">
        <f t="shared" si="2"/>
        <v>0.71040189125295505</v>
      </c>
      <c r="R9" s="8">
        <f t="shared" si="3"/>
        <v>0.67495559502664293</v>
      </c>
      <c r="S9" s="9">
        <f t="shared" si="4"/>
        <v>577.5</v>
      </c>
      <c r="T9" s="7">
        <v>795</v>
      </c>
      <c r="U9" s="7">
        <f t="shared" si="5"/>
        <v>582</v>
      </c>
      <c r="V9" s="7">
        <f t="shared" si="6"/>
        <v>547</v>
      </c>
      <c r="W9" s="7">
        <v>35</v>
      </c>
      <c r="X9" s="7">
        <v>380</v>
      </c>
      <c r="Y9" s="7">
        <v>167</v>
      </c>
      <c r="Z9" s="8">
        <f t="shared" si="7"/>
        <v>0.73207547169811316</v>
      </c>
      <c r="AA9" s="8">
        <f t="shared" si="8"/>
        <v>0.69469835466179164</v>
      </c>
    </row>
    <row r="10" spans="1:27" ht="21.95" customHeight="1" x14ac:dyDescent="0.25">
      <c r="A10" s="1">
        <v>6</v>
      </c>
      <c r="B10" s="4" t="s">
        <v>22</v>
      </c>
      <c r="C10" s="4" t="s">
        <v>28</v>
      </c>
      <c r="D10" s="4" t="s">
        <v>79</v>
      </c>
      <c r="E10" s="4" t="s">
        <v>124</v>
      </c>
      <c r="F10" s="7">
        <v>24</v>
      </c>
      <c r="G10" s="7">
        <v>720</v>
      </c>
      <c r="H10" s="7">
        <v>23</v>
      </c>
      <c r="I10" s="7">
        <v>726</v>
      </c>
      <c r="J10" s="12">
        <v>578</v>
      </c>
      <c r="K10" s="12">
        <v>578</v>
      </c>
      <c r="L10" s="7">
        <f t="shared" si="0"/>
        <v>571</v>
      </c>
      <c r="M10" s="7">
        <f t="shared" si="1"/>
        <v>541</v>
      </c>
      <c r="N10" s="7">
        <v>30</v>
      </c>
      <c r="O10" s="7">
        <v>370</v>
      </c>
      <c r="P10" s="7">
        <v>171</v>
      </c>
      <c r="Q10" s="8">
        <f t="shared" si="2"/>
        <v>0.78650137741046833</v>
      </c>
      <c r="R10" s="8">
        <f t="shared" si="3"/>
        <v>0.68391866913123844</v>
      </c>
      <c r="S10" s="9">
        <f t="shared" si="4"/>
        <v>503.99999999999994</v>
      </c>
      <c r="T10" s="7">
        <v>726</v>
      </c>
      <c r="U10" s="7">
        <f t="shared" si="5"/>
        <v>571</v>
      </c>
      <c r="V10" s="7">
        <f t="shared" si="6"/>
        <v>541</v>
      </c>
      <c r="W10" s="7">
        <v>30</v>
      </c>
      <c r="X10" s="7">
        <v>370</v>
      </c>
      <c r="Y10" s="7">
        <v>171</v>
      </c>
      <c r="Z10" s="8">
        <f t="shared" si="7"/>
        <v>0.78650137741046833</v>
      </c>
      <c r="AA10" s="8">
        <f t="shared" si="8"/>
        <v>0.68391866913123844</v>
      </c>
    </row>
    <row r="11" spans="1:27" ht="21.95" customHeight="1" x14ac:dyDescent="0.25">
      <c r="A11" s="1">
        <v>7</v>
      </c>
      <c r="B11" s="4" t="s">
        <v>22</v>
      </c>
      <c r="C11" s="4" t="s">
        <v>29</v>
      </c>
      <c r="D11" s="4" t="s">
        <v>80</v>
      </c>
      <c r="E11" s="4" t="s">
        <v>129</v>
      </c>
      <c r="F11" s="7">
        <v>23</v>
      </c>
      <c r="G11" s="7">
        <v>700</v>
      </c>
      <c r="H11" s="7">
        <v>27</v>
      </c>
      <c r="I11" s="7">
        <v>727</v>
      </c>
      <c r="J11" s="12">
        <v>157</v>
      </c>
      <c r="K11" s="12">
        <v>149</v>
      </c>
      <c r="L11" s="7">
        <f t="shared" si="0"/>
        <v>608</v>
      </c>
      <c r="M11" s="7">
        <f t="shared" si="1"/>
        <v>608</v>
      </c>
      <c r="N11" s="7">
        <v>0</v>
      </c>
      <c r="O11" s="7">
        <v>314</v>
      </c>
      <c r="P11" s="7">
        <v>294</v>
      </c>
      <c r="Q11" s="8">
        <f t="shared" si="2"/>
        <v>0.8363136176066025</v>
      </c>
      <c r="R11" s="8">
        <f t="shared" si="3"/>
        <v>0.51644736842105265</v>
      </c>
      <c r="S11" s="9">
        <f t="shared" si="4"/>
        <v>489.99999999999994</v>
      </c>
      <c r="T11" s="7">
        <v>727</v>
      </c>
      <c r="U11" s="7">
        <f t="shared" si="5"/>
        <v>608</v>
      </c>
      <c r="V11" s="7">
        <f t="shared" si="6"/>
        <v>608</v>
      </c>
      <c r="W11" s="7">
        <v>0</v>
      </c>
      <c r="X11" s="7">
        <v>314</v>
      </c>
      <c r="Y11" s="7">
        <v>294</v>
      </c>
      <c r="Z11" s="8">
        <f t="shared" si="7"/>
        <v>0.8363136176066025</v>
      </c>
      <c r="AA11" s="8">
        <f t="shared" si="8"/>
        <v>0.51644736842105265</v>
      </c>
    </row>
    <row r="12" spans="1:27" ht="21.95" customHeight="1" x14ac:dyDescent="0.25">
      <c r="A12" s="1">
        <v>8</v>
      </c>
      <c r="B12" s="4" t="s">
        <v>22</v>
      </c>
      <c r="C12" s="4" t="s">
        <v>30</v>
      </c>
      <c r="D12" s="4" t="s">
        <v>81</v>
      </c>
      <c r="E12" s="4" t="s">
        <v>124</v>
      </c>
      <c r="F12" s="7">
        <v>21</v>
      </c>
      <c r="G12" s="7">
        <v>630</v>
      </c>
      <c r="H12" s="7">
        <v>22</v>
      </c>
      <c r="I12" s="7">
        <v>667</v>
      </c>
      <c r="J12" s="12">
        <v>444</v>
      </c>
      <c r="K12" s="12">
        <v>444</v>
      </c>
      <c r="L12" s="7">
        <f t="shared" si="0"/>
        <v>376</v>
      </c>
      <c r="M12" s="7">
        <f t="shared" si="1"/>
        <v>376</v>
      </c>
      <c r="N12" s="7">
        <v>0</v>
      </c>
      <c r="O12" s="7">
        <v>261</v>
      </c>
      <c r="P12" s="7">
        <v>115</v>
      </c>
      <c r="Q12" s="8">
        <f t="shared" si="2"/>
        <v>0.56371814092953521</v>
      </c>
      <c r="R12" s="8">
        <f t="shared" si="3"/>
        <v>0.69414893617021278</v>
      </c>
      <c r="S12" s="9">
        <f t="shared" si="4"/>
        <v>441</v>
      </c>
      <c r="T12" s="7">
        <v>667</v>
      </c>
      <c r="U12" s="7">
        <f t="shared" si="5"/>
        <v>376</v>
      </c>
      <c r="V12" s="7">
        <f t="shared" si="6"/>
        <v>376</v>
      </c>
      <c r="W12" s="7">
        <v>0</v>
      </c>
      <c r="X12" s="7">
        <v>261</v>
      </c>
      <c r="Y12" s="7">
        <v>115</v>
      </c>
      <c r="Z12" s="8">
        <f t="shared" si="7"/>
        <v>0.56371814092953521</v>
      </c>
      <c r="AA12" s="8">
        <f t="shared" si="8"/>
        <v>0.69414893617021278</v>
      </c>
    </row>
    <row r="13" spans="1:27" ht="21.95" customHeight="1" x14ac:dyDescent="0.25">
      <c r="A13" s="1">
        <v>9</v>
      </c>
      <c r="B13" s="4" t="s">
        <v>22</v>
      </c>
      <c r="C13" s="4" t="s">
        <v>31</v>
      </c>
      <c r="D13" s="4" t="s">
        <v>82</v>
      </c>
      <c r="E13" s="4" t="s">
        <v>128</v>
      </c>
      <c r="F13" s="7">
        <v>25</v>
      </c>
      <c r="G13" s="7">
        <v>660</v>
      </c>
      <c r="H13" s="7">
        <v>20</v>
      </c>
      <c r="I13" s="7">
        <v>675</v>
      </c>
      <c r="J13" s="12">
        <v>236</v>
      </c>
      <c r="K13" s="12">
        <v>236</v>
      </c>
      <c r="L13" s="7">
        <f t="shared" si="0"/>
        <v>485</v>
      </c>
      <c r="M13" s="7">
        <f t="shared" si="1"/>
        <v>446</v>
      </c>
      <c r="N13" s="7">
        <v>39</v>
      </c>
      <c r="O13" s="7">
        <v>93</v>
      </c>
      <c r="P13" s="7">
        <v>353</v>
      </c>
      <c r="Q13" s="8">
        <f t="shared" si="2"/>
        <v>0.71851851851851856</v>
      </c>
      <c r="R13" s="8">
        <f t="shared" si="3"/>
        <v>0.2085201793721973</v>
      </c>
      <c r="S13" s="9">
        <f t="shared" si="4"/>
        <v>461.99999999999994</v>
      </c>
      <c r="T13" s="7">
        <v>534</v>
      </c>
      <c r="U13" s="7">
        <f t="shared" si="5"/>
        <v>386</v>
      </c>
      <c r="V13" s="7">
        <f t="shared" si="6"/>
        <v>360</v>
      </c>
      <c r="W13" s="7">
        <v>26</v>
      </c>
      <c r="X13" s="7">
        <v>85</v>
      </c>
      <c r="Y13" s="7">
        <v>275</v>
      </c>
      <c r="Z13" s="8">
        <f t="shared" si="7"/>
        <v>0.72284644194756553</v>
      </c>
      <c r="AA13" s="8">
        <f t="shared" si="8"/>
        <v>0.2361111111111111</v>
      </c>
    </row>
    <row r="14" spans="1:27" ht="21.95" customHeight="1" x14ac:dyDescent="0.25">
      <c r="A14" s="1">
        <v>10</v>
      </c>
      <c r="B14" s="4" t="s">
        <v>22</v>
      </c>
      <c r="C14" s="4" t="s">
        <v>32</v>
      </c>
      <c r="D14" s="4" t="s">
        <v>83</v>
      </c>
      <c r="E14" s="4" t="s">
        <v>131</v>
      </c>
      <c r="F14" s="7">
        <v>27</v>
      </c>
      <c r="G14" s="7">
        <v>810</v>
      </c>
      <c r="H14" s="7">
        <v>27</v>
      </c>
      <c r="I14" s="7">
        <v>811</v>
      </c>
      <c r="J14" s="12">
        <v>494</v>
      </c>
      <c r="K14" s="12">
        <v>494</v>
      </c>
      <c r="L14" s="7">
        <f t="shared" si="0"/>
        <v>653</v>
      </c>
      <c r="M14" s="7">
        <f t="shared" si="1"/>
        <v>617</v>
      </c>
      <c r="N14" s="7">
        <v>36</v>
      </c>
      <c r="O14" s="7">
        <v>381</v>
      </c>
      <c r="P14" s="7">
        <v>236</v>
      </c>
      <c r="Q14" s="8">
        <f t="shared" si="2"/>
        <v>0.80517879161528971</v>
      </c>
      <c r="R14" s="8">
        <f t="shared" si="3"/>
        <v>0.61750405186385737</v>
      </c>
      <c r="S14" s="9">
        <f t="shared" si="4"/>
        <v>567</v>
      </c>
      <c r="T14" s="7">
        <v>743</v>
      </c>
      <c r="U14" s="7">
        <f t="shared" si="5"/>
        <v>610</v>
      </c>
      <c r="V14" s="7">
        <f t="shared" si="6"/>
        <v>575</v>
      </c>
      <c r="W14" s="7">
        <v>35</v>
      </c>
      <c r="X14" s="7">
        <v>376</v>
      </c>
      <c r="Y14" s="7">
        <v>199</v>
      </c>
      <c r="Z14" s="8">
        <f t="shared" si="7"/>
        <v>0.82099596231493943</v>
      </c>
      <c r="AA14" s="8">
        <f t="shared" si="8"/>
        <v>0.65391304347826085</v>
      </c>
    </row>
    <row r="15" spans="1:27" ht="21.95" customHeight="1" x14ac:dyDescent="0.25">
      <c r="A15" s="1">
        <v>11</v>
      </c>
      <c r="B15" s="4" t="s">
        <v>22</v>
      </c>
      <c r="C15" s="4" t="s">
        <v>33</v>
      </c>
      <c r="D15" s="4" t="s">
        <v>84</v>
      </c>
      <c r="E15" s="4" t="s">
        <v>131</v>
      </c>
      <c r="F15" s="7">
        <v>38</v>
      </c>
      <c r="G15" s="7">
        <v>870</v>
      </c>
      <c r="H15" s="7">
        <v>34</v>
      </c>
      <c r="I15" s="7">
        <v>887</v>
      </c>
      <c r="J15" s="12">
        <v>782</v>
      </c>
      <c r="K15" s="12">
        <v>782</v>
      </c>
      <c r="L15" s="7">
        <f t="shared" si="0"/>
        <v>639</v>
      </c>
      <c r="M15" s="7">
        <f t="shared" si="1"/>
        <v>639</v>
      </c>
      <c r="N15" s="7">
        <v>0</v>
      </c>
      <c r="O15" s="7">
        <v>368</v>
      </c>
      <c r="P15" s="7">
        <v>271</v>
      </c>
      <c r="Q15" s="8">
        <f t="shared" si="2"/>
        <v>0.72040586245772265</v>
      </c>
      <c r="R15" s="8">
        <f t="shared" si="3"/>
        <v>0.57589984350547729</v>
      </c>
      <c r="S15" s="9">
        <f t="shared" si="4"/>
        <v>609</v>
      </c>
      <c r="T15" s="7">
        <v>887</v>
      </c>
      <c r="U15" s="7">
        <f t="shared" si="5"/>
        <v>637</v>
      </c>
      <c r="V15" s="7">
        <f t="shared" si="6"/>
        <v>637</v>
      </c>
      <c r="W15" s="7">
        <v>0</v>
      </c>
      <c r="X15" s="7">
        <v>367</v>
      </c>
      <c r="Y15" s="7">
        <v>270</v>
      </c>
      <c r="Z15" s="8">
        <f t="shared" si="7"/>
        <v>0.71815107102593012</v>
      </c>
      <c r="AA15" s="8">
        <f t="shared" si="8"/>
        <v>0.57613814756671899</v>
      </c>
    </row>
    <row r="16" spans="1:27" ht="21.95" customHeight="1" x14ac:dyDescent="0.25">
      <c r="A16" s="1">
        <v>12</v>
      </c>
      <c r="B16" s="4" t="s">
        <v>22</v>
      </c>
      <c r="C16" s="4" t="s">
        <v>34</v>
      </c>
      <c r="D16" s="4" t="s">
        <v>85</v>
      </c>
      <c r="E16" s="4" t="s">
        <v>129</v>
      </c>
      <c r="F16" s="7">
        <v>26</v>
      </c>
      <c r="G16" s="7">
        <v>780</v>
      </c>
      <c r="H16" s="7">
        <v>26</v>
      </c>
      <c r="I16" s="7">
        <v>787</v>
      </c>
      <c r="J16" s="12">
        <v>501</v>
      </c>
      <c r="K16" s="12">
        <v>501</v>
      </c>
      <c r="L16" s="7">
        <f t="shared" si="0"/>
        <v>670</v>
      </c>
      <c r="M16" s="7">
        <f t="shared" si="1"/>
        <v>670</v>
      </c>
      <c r="N16" s="7">
        <v>0</v>
      </c>
      <c r="O16" s="7">
        <v>347</v>
      </c>
      <c r="P16" s="7">
        <v>323</v>
      </c>
      <c r="Q16" s="8">
        <f t="shared" si="2"/>
        <v>0.85133418043202036</v>
      </c>
      <c r="R16" s="8">
        <f t="shared" si="3"/>
        <v>0.51791044776119399</v>
      </c>
      <c r="S16" s="9">
        <f t="shared" si="4"/>
        <v>546</v>
      </c>
      <c r="T16" s="7">
        <v>787</v>
      </c>
      <c r="U16" s="7">
        <f t="shared" si="5"/>
        <v>670</v>
      </c>
      <c r="V16" s="7">
        <f t="shared" si="6"/>
        <v>670</v>
      </c>
      <c r="W16" s="7">
        <v>0</v>
      </c>
      <c r="X16" s="7">
        <v>347</v>
      </c>
      <c r="Y16" s="7">
        <v>323</v>
      </c>
      <c r="Z16" s="8">
        <f t="shared" si="7"/>
        <v>0.85133418043202036</v>
      </c>
      <c r="AA16" s="8">
        <f t="shared" si="8"/>
        <v>0.51791044776119399</v>
      </c>
    </row>
    <row r="17" spans="1:27" ht="21.95" customHeight="1" x14ac:dyDescent="0.25">
      <c r="A17" s="1">
        <v>13</v>
      </c>
      <c r="B17" s="4" t="s">
        <v>22</v>
      </c>
      <c r="C17" s="4" t="s">
        <v>35</v>
      </c>
      <c r="D17" s="4" t="s">
        <v>86</v>
      </c>
      <c r="E17" s="4" t="s">
        <v>124</v>
      </c>
      <c r="F17" s="7">
        <v>21</v>
      </c>
      <c r="G17" s="7">
        <v>630</v>
      </c>
      <c r="H17" s="7">
        <v>20</v>
      </c>
      <c r="I17" s="7">
        <v>651</v>
      </c>
      <c r="J17" s="12">
        <v>431</v>
      </c>
      <c r="K17" s="12">
        <v>429</v>
      </c>
      <c r="L17" s="7">
        <f t="shared" si="0"/>
        <v>571</v>
      </c>
      <c r="M17" s="7">
        <f t="shared" si="1"/>
        <v>571</v>
      </c>
      <c r="N17" s="7">
        <v>0</v>
      </c>
      <c r="O17" s="7">
        <v>402</v>
      </c>
      <c r="P17" s="7">
        <v>169</v>
      </c>
      <c r="Q17" s="8">
        <f t="shared" si="2"/>
        <v>0.87711213517665132</v>
      </c>
      <c r="R17" s="8">
        <f t="shared" si="3"/>
        <v>0.70402802101576178</v>
      </c>
      <c r="S17" s="9">
        <f t="shared" si="4"/>
        <v>441</v>
      </c>
      <c r="T17" s="7">
        <v>651</v>
      </c>
      <c r="U17" s="7">
        <f t="shared" si="5"/>
        <v>571</v>
      </c>
      <c r="V17" s="7">
        <f t="shared" si="6"/>
        <v>571</v>
      </c>
      <c r="W17" s="7">
        <v>0</v>
      </c>
      <c r="X17" s="7">
        <v>402</v>
      </c>
      <c r="Y17" s="7">
        <v>169</v>
      </c>
      <c r="Z17" s="8">
        <f t="shared" si="7"/>
        <v>0.87711213517665132</v>
      </c>
      <c r="AA17" s="8">
        <f t="shared" si="8"/>
        <v>0.70402802101576178</v>
      </c>
    </row>
    <row r="18" spans="1:27" ht="21.95" customHeight="1" x14ac:dyDescent="0.25">
      <c r="A18" s="1">
        <v>14</v>
      </c>
      <c r="B18" s="4" t="s">
        <v>22</v>
      </c>
      <c r="C18" s="4" t="s">
        <v>36</v>
      </c>
      <c r="D18" s="4" t="s">
        <v>87</v>
      </c>
      <c r="E18" s="4" t="s">
        <v>124</v>
      </c>
      <c r="F18" s="7">
        <v>23</v>
      </c>
      <c r="G18" s="7">
        <v>667</v>
      </c>
      <c r="H18" s="7">
        <v>25</v>
      </c>
      <c r="I18" s="7">
        <v>688</v>
      </c>
      <c r="J18" s="12">
        <v>464</v>
      </c>
      <c r="K18" s="12">
        <v>464</v>
      </c>
      <c r="L18" s="7">
        <f t="shared" si="0"/>
        <v>620</v>
      </c>
      <c r="M18" s="7">
        <f t="shared" si="1"/>
        <v>618</v>
      </c>
      <c r="N18" s="7">
        <v>2</v>
      </c>
      <c r="O18" s="7">
        <v>408</v>
      </c>
      <c r="P18" s="7">
        <v>210</v>
      </c>
      <c r="Q18" s="8">
        <f t="shared" si="2"/>
        <v>0.90116279069767447</v>
      </c>
      <c r="R18" s="8">
        <f t="shared" si="3"/>
        <v>0.66019417475728159</v>
      </c>
      <c r="S18" s="9">
        <f t="shared" si="4"/>
        <v>466.9</v>
      </c>
      <c r="T18" s="7">
        <v>688</v>
      </c>
      <c r="U18" s="7">
        <f t="shared" si="5"/>
        <v>619</v>
      </c>
      <c r="V18" s="7">
        <f t="shared" si="6"/>
        <v>617</v>
      </c>
      <c r="W18" s="7">
        <v>2</v>
      </c>
      <c r="X18" s="7">
        <v>407</v>
      </c>
      <c r="Y18" s="7">
        <v>210</v>
      </c>
      <c r="Z18" s="8">
        <f t="shared" si="7"/>
        <v>0.89970930232558144</v>
      </c>
      <c r="AA18" s="8">
        <f t="shared" si="8"/>
        <v>0.65964343598055108</v>
      </c>
    </row>
    <row r="19" spans="1:27" ht="21.95" customHeight="1" x14ac:dyDescent="0.25">
      <c r="A19" s="1">
        <v>15</v>
      </c>
      <c r="B19" s="4" t="s">
        <v>22</v>
      </c>
      <c r="C19" s="4" t="s">
        <v>37</v>
      </c>
      <c r="D19" s="4" t="s">
        <v>88</v>
      </c>
      <c r="E19" s="4" t="s">
        <v>129</v>
      </c>
      <c r="F19" s="7">
        <v>23</v>
      </c>
      <c r="G19" s="7">
        <v>660</v>
      </c>
      <c r="H19" s="7">
        <v>24</v>
      </c>
      <c r="I19" s="7">
        <v>668</v>
      </c>
      <c r="J19" s="12">
        <v>527</v>
      </c>
      <c r="K19" s="12">
        <v>527</v>
      </c>
      <c r="L19" s="7">
        <f t="shared" si="0"/>
        <v>484</v>
      </c>
      <c r="M19" s="7">
        <f t="shared" si="1"/>
        <v>484</v>
      </c>
      <c r="N19" s="7">
        <v>0</v>
      </c>
      <c r="O19" s="7">
        <v>243</v>
      </c>
      <c r="P19" s="7">
        <v>241</v>
      </c>
      <c r="Q19" s="8">
        <f t="shared" si="2"/>
        <v>0.72455089820359286</v>
      </c>
      <c r="R19" s="8">
        <f t="shared" si="3"/>
        <v>0.50206611570247939</v>
      </c>
      <c r="S19" s="9">
        <f t="shared" si="4"/>
        <v>461.99999999999994</v>
      </c>
      <c r="T19" s="7">
        <v>629</v>
      </c>
      <c r="U19" s="7">
        <f t="shared" si="5"/>
        <v>474</v>
      </c>
      <c r="V19" s="7">
        <f t="shared" si="6"/>
        <v>474</v>
      </c>
      <c r="W19" s="7">
        <v>0</v>
      </c>
      <c r="X19" s="7">
        <v>242</v>
      </c>
      <c r="Y19" s="7">
        <v>232</v>
      </c>
      <c r="Z19" s="8">
        <f t="shared" si="7"/>
        <v>0.75357710651828302</v>
      </c>
      <c r="AA19" s="8">
        <f t="shared" si="8"/>
        <v>0.51054852320675104</v>
      </c>
    </row>
    <row r="20" spans="1:27" ht="21.95" customHeight="1" x14ac:dyDescent="0.25">
      <c r="A20" s="1">
        <v>16</v>
      </c>
      <c r="B20" s="4" t="s">
        <v>22</v>
      </c>
      <c r="C20" s="4" t="s">
        <v>38</v>
      </c>
      <c r="D20" s="4" t="s">
        <v>89</v>
      </c>
      <c r="E20" s="4" t="s">
        <v>130</v>
      </c>
      <c r="F20" s="7">
        <v>28</v>
      </c>
      <c r="G20" s="7">
        <v>750</v>
      </c>
      <c r="H20" s="7">
        <v>33</v>
      </c>
      <c r="I20" s="7">
        <v>797</v>
      </c>
      <c r="J20" s="12">
        <v>715</v>
      </c>
      <c r="K20" s="12">
        <v>715</v>
      </c>
      <c r="L20" s="7">
        <f t="shared" si="0"/>
        <v>623</v>
      </c>
      <c r="M20" s="7">
        <f t="shared" si="1"/>
        <v>622</v>
      </c>
      <c r="N20" s="7">
        <v>1</v>
      </c>
      <c r="O20" s="7">
        <v>430</v>
      </c>
      <c r="P20" s="7">
        <v>192</v>
      </c>
      <c r="Q20" s="8">
        <f t="shared" si="2"/>
        <v>0.78168130489335008</v>
      </c>
      <c r="R20" s="8">
        <f t="shared" si="3"/>
        <v>0.6913183279742765</v>
      </c>
      <c r="S20" s="9">
        <f t="shared" si="4"/>
        <v>525</v>
      </c>
      <c r="T20" s="7">
        <v>789</v>
      </c>
      <c r="U20" s="7">
        <f t="shared" si="5"/>
        <v>576</v>
      </c>
      <c r="V20" s="7">
        <f t="shared" si="6"/>
        <v>575</v>
      </c>
      <c r="W20" s="7">
        <v>1</v>
      </c>
      <c r="X20" s="7">
        <v>387</v>
      </c>
      <c r="Y20" s="7">
        <v>188</v>
      </c>
      <c r="Z20" s="8">
        <f t="shared" si="7"/>
        <v>0.73003802281368824</v>
      </c>
      <c r="AA20" s="8">
        <f t="shared" si="8"/>
        <v>0.67304347826086952</v>
      </c>
    </row>
    <row r="21" spans="1:27" ht="21.95" customHeight="1" x14ac:dyDescent="0.25">
      <c r="A21" s="1">
        <v>17</v>
      </c>
      <c r="B21" s="4" t="s">
        <v>22</v>
      </c>
      <c r="C21" s="4" t="s">
        <v>39</v>
      </c>
      <c r="D21" s="4" t="s">
        <v>90</v>
      </c>
      <c r="E21" s="4" t="s">
        <v>129</v>
      </c>
      <c r="F21" s="7">
        <v>25</v>
      </c>
      <c r="G21" s="7">
        <v>750</v>
      </c>
      <c r="H21" s="7">
        <v>32</v>
      </c>
      <c r="I21" s="7">
        <v>796</v>
      </c>
      <c r="J21" s="12">
        <v>452</v>
      </c>
      <c r="K21" s="12">
        <v>451</v>
      </c>
      <c r="L21" s="7">
        <f t="shared" si="0"/>
        <v>567</v>
      </c>
      <c r="M21" s="7">
        <f t="shared" si="1"/>
        <v>567</v>
      </c>
      <c r="N21" s="7">
        <v>0</v>
      </c>
      <c r="O21" s="7">
        <v>455</v>
      </c>
      <c r="P21" s="7">
        <v>112</v>
      </c>
      <c r="Q21" s="8">
        <f t="shared" si="2"/>
        <v>0.71231155778894473</v>
      </c>
      <c r="R21" s="8">
        <f t="shared" si="3"/>
        <v>0.80246913580246915</v>
      </c>
      <c r="S21" s="9">
        <f t="shared" si="4"/>
        <v>525</v>
      </c>
      <c r="T21" s="7">
        <v>796</v>
      </c>
      <c r="U21" s="7">
        <f t="shared" si="5"/>
        <v>567</v>
      </c>
      <c r="V21" s="7">
        <f t="shared" si="6"/>
        <v>567</v>
      </c>
      <c r="W21" s="7">
        <v>0</v>
      </c>
      <c r="X21" s="7">
        <v>455</v>
      </c>
      <c r="Y21" s="7">
        <v>112</v>
      </c>
      <c r="Z21" s="8">
        <f t="shared" si="7"/>
        <v>0.71231155778894473</v>
      </c>
      <c r="AA21" s="8">
        <f t="shared" si="8"/>
        <v>0.80246913580246915</v>
      </c>
    </row>
    <row r="22" spans="1:27" ht="21.95" customHeight="1" x14ac:dyDescent="0.25">
      <c r="A22" s="1">
        <v>18</v>
      </c>
      <c r="B22" s="4" t="s">
        <v>22</v>
      </c>
      <c r="C22" s="4" t="s">
        <v>40</v>
      </c>
      <c r="D22" s="4" t="s">
        <v>91</v>
      </c>
      <c r="E22" s="4" t="s">
        <v>130</v>
      </c>
      <c r="F22" s="7">
        <v>24</v>
      </c>
      <c r="G22" s="7">
        <v>700</v>
      </c>
      <c r="H22" s="7">
        <v>23</v>
      </c>
      <c r="I22" s="7">
        <v>700</v>
      </c>
      <c r="J22" s="12">
        <v>421</v>
      </c>
      <c r="K22" s="12">
        <v>421</v>
      </c>
      <c r="L22" s="7">
        <f t="shared" si="0"/>
        <v>673</v>
      </c>
      <c r="M22" s="7">
        <f t="shared" si="1"/>
        <v>673</v>
      </c>
      <c r="N22" s="7">
        <v>0</v>
      </c>
      <c r="O22" s="7">
        <v>451</v>
      </c>
      <c r="P22" s="7">
        <v>222</v>
      </c>
      <c r="Q22" s="8">
        <f t="shared" si="2"/>
        <v>0.96142857142857141</v>
      </c>
      <c r="R22" s="8">
        <f t="shared" si="3"/>
        <v>0.67013372956909356</v>
      </c>
      <c r="S22" s="9">
        <f t="shared" si="4"/>
        <v>489.99999999999994</v>
      </c>
      <c r="T22" s="7">
        <v>698</v>
      </c>
      <c r="U22" s="7">
        <f t="shared" si="5"/>
        <v>670</v>
      </c>
      <c r="V22" s="7">
        <f t="shared" si="6"/>
        <v>670</v>
      </c>
      <c r="W22" s="7">
        <v>0</v>
      </c>
      <c r="X22" s="7">
        <v>449</v>
      </c>
      <c r="Y22" s="7">
        <v>221</v>
      </c>
      <c r="Z22" s="8">
        <f t="shared" si="7"/>
        <v>0.95988538681948421</v>
      </c>
      <c r="AA22" s="8">
        <f t="shared" si="8"/>
        <v>0.67014925373134326</v>
      </c>
    </row>
    <row r="23" spans="1:27" ht="21.95" customHeight="1" x14ac:dyDescent="0.25">
      <c r="A23" s="1">
        <v>19</v>
      </c>
      <c r="B23" s="4" t="s">
        <v>22</v>
      </c>
      <c r="C23" s="6" t="s">
        <v>41</v>
      </c>
      <c r="D23" s="4" t="s">
        <v>92</v>
      </c>
      <c r="E23" s="3" t="s">
        <v>124</v>
      </c>
      <c r="F23" s="10">
        <v>27</v>
      </c>
      <c r="G23" s="10">
        <v>790</v>
      </c>
      <c r="H23" s="7">
        <v>26</v>
      </c>
      <c r="I23" s="7">
        <v>795</v>
      </c>
      <c r="J23" s="12">
        <v>577</v>
      </c>
      <c r="K23" s="12">
        <v>573</v>
      </c>
      <c r="L23" s="7">
        <f t="shared" si="0"/>
        <v>628</v>
      </c>
      <c r="M23" s="7">
        <f t="shared" si="1"/>
        <v>596</v>
      </c>
      <c r="N23" s="7">
        <v>32</v>
      </c>
      <c r="O23" s="7">
        <v>382</v>
      </c>
      <c r="P23" s="7">
        <v>214</v>
      </c>
      <c r="Q23" s="8">
        <f t="shared" si="2"/>
        <v>0.78993710691823904</v>
      </c>
      <c r="R23" s="8">
        <f t="shared" si="3"/>
        <v>0.64093959731543626</v>
      </c>
      <c r="S23" s="9">
        <f t="shared" si="4"/>
        <v>553</v>
      </c>
      <c r="T23" s="7">
        <v>795</v>
      </c>
      <c r="U23" s="7">
        <f t="shared" si="5"/>
        <v>628</v>
      </c>
      <c r="V23" s="7">
        <f t="shared" si="6"/>
        <v>596</v>
      </c>
      <c r="W23" s="7">
        <v>32</v>
      </c>
      <c r="X23" s="7">
        <v>382</v>
      </c>
      <c r="Y23" s="7">
        <v>214</v>
      </c>
      <c r="Z23" s="8">
        <f t="shared" si="7"/>
        <v>0.78993710691823904</v>
      </c>
      <c r="AA23" s="8">
        <f t="shared" si="8"/>
        <v>0.64093959731543626</v>
      </c>
    </row>
    <row r="24" spans="1:27" ht="21.95" customHeight="1" x14ac:dyDescent="0.25">
      <c r="A24" s="1">
        <v>20</v>
      </c>
      <c r="B24" s="4" t="s">
        <v>22</v>
      </c>
      <c r="C24" s="4" t="s">
        <v>42</v>
      </c>
      <c r="D24" s="4" t="s">
        <v>93</v>
      </c>
      <c r="E24" s="4" t="s">
        <v>131</v>
      </c>
      <c r="F24" s="7">
        <v>25</v>
      </c>
      <c r="G24" s="7">
        <v>700</v>
      </c>
      <c r="H24" s="7">
        <v>21</v>
      </c>
      <c r="I24" s="7">
        <v>720</v>
      </c>
      <c r="J24" s="12">
        <v>660</v>
      </c>
      <c r="K24" s="12">
        <v>655</v>
      </c>
      <c r="L24" s="7">
        <f t="shared" si="0"/>
        <v>517</v>
      </c>
      <c r="M24" s="7">
        <f t="shared" si="1"/>
        <v>517</v>
      </c>
      <c r="N24" s="7">
        <v>0</v>
      </c>
      <c r="O24" s="7">
        <v>334</v>
      </c>
      <c r="P24" s="7">
        <v>183</v>
      </c>
      <c r="Q24" s="8">
        <f t="shared" si="2"/>
        <v>0.71805555555555556</v>
      </c>
      <c r="R24" s="8">
        <f t="shared" si="3"/>
        <v>0.64603481624758219</v>
      </c>
      <c r="S24" s="9">
        <f t="shared" si="4"/>
        <v>489.99999999999994</v>
      </c>
      <c r="T24" s="7">
        <v>720</v>
      </c>
      <c r="U24" s="7">
        <f t="shared" si="5"/>
        <v>517</v>
      </c>
      <c r="V24" s="7">
        <f t="shared" si="6"/>
        <v>517</v>
      </c>
      <c r="W24" s="7">
        <v>0</v>
      </c>
      <c r="X24" s="7">
        <v>334</v>
      </c>
      <c r="Y24" s="7">
        <v>183</v>
      </c>
      <c r="Z24" s="8">
        <f t="shared" si="7"/>
        <v>0.71805555555555556</v>
      </c>
      <c r="AA24" s="8">
        <f t="shared" si="8"/>
        <v>0.64603481624758219</v>
      </c>
    </row>
    <row r="25" spans="1:27" ht="21.95" customHeight="1" x14ac:dyDescent="0.25">
      <c r="A25" s="1">
        <v>21</v>
      </c>
      <c r="B25" s="4" t="s">
        <v>22</v>
      </c>
      <c r="C25" s="4" t="s">
        <v>43</v>
      </c>
      <c r="D25" s="4" t="s">
        <v>94</v>
      </c>
      <c r="E25" s="4" t="s">
        <v>131</v>
      </c>
      <c r="F25" s="7">
        <v>27</v>
      </c>
      <c r="G25" s="7">
        <v>788</v>
      </c>
      <c r="H25" s="7">
        <v>33</v>
      </c>
      <c r="I25" s="7">
        <v>821</v>
      </c>
      <c r="J25" s="12">
        <v>631</v>
      </c>
      <c r="K25" s="12">
        <v>631</v>
      </c>
      <c r="L25" s="7">
        <f t="shared" si="0"/>
        <v>593</v>
      </c>
      <c r="M25" s="7">
        <f t="shared" si="1"/>
        <v>593</v>
      </c>
      <c r="N25" s="7">
        <v>0</v>
      </c>
      <c r="O25" s="7">
        <v>326</v>
      </c>
      <c r="P25" s="7">
        <v>267</v>
      </c>
      <c r="Q25" s="8">
        <f t="shared" si="2"/>
        <v>0.72228989037758828</v>
      </c>
      <c r="R25" s="8">
        <f t="shared" si="3"/>
        <v>0.5497470489038786</v>
      </c>
      <c r="S25" s="9">
        <f t="shared" si="4"/>
        <v>551.59999999999991</v>
      </c>
      <c r="T25" s="7">
        <v>760</v>
      </c>
      <c r="U25" s="7">
        <f t="shared" si="5"/>
        <v>580</v>
      </c>
      <c r="V25" s="7">
        <f t="shared" si="6"/>
        <v>580</v>
      </c>
      <c r="W25" s="7">
        <v>0</v>
      </c>
      <c r="X25" s="7">
        <v>321</v>
      </c>
      <c r="Y25" s="7">
        <v>259</v>
      </c>
      <c r="Z25" s="8">
        <f t="shared" si="7"/>
        <v>0.76315789473684215</v>
      </c>
      <c r="AA25" s="8">
        <f t="shared" si="8"/>
        <v>0.55344827586206902</v>
      </c>
    </row>
    <row r="26" spans="1:27" ht="21.95" customHeight="1" x14ac:dyDescent="0.25">
      <c r="A26" s="1">
        <v>22</v>
      </c>
      <c r="B26" s="4" t="s">
        <v>22</v>
      </c>
      <c r="C26" s="4" t="s">
        <v>44</v>
      </c>
      <c r="D26" s="4" t="s">
        <v>95</v>
      </c>
      <c r="E26" s="4" t="s">
        <v>129</v>
      </c>
      <c r="F26" s="7">
        <v>25</v>
      </c>
      <c r="G26" s="7">
        <v>750</v>
      </c>
      <c r="H26" s="7">
        <v>29</v>
      </c>
      <c r="I26" s="7">
        <v>835</v>
      </c>
      <c r="J26" s="12">
        <v>387</v>
      </c>
      <c r="K26" s="12">
        <v>387</v>
      </c>
      <c r="L26" s="7">
        <f t="shared" si="0"/>
        <v>730</v>
      </c>
      <c r="M26" s="7">
        <f t="shared" si="1"/>
        <v>730</v>
      </c>
      <c r="N26" s="7">
        <v>0</v>
      </c>
      <c r="O26" s="7">
        <v>529</v>
      </c>
      <c r="P26" s="7">
        <v>201</v>
      </c>
      <c r="Q26" s="8">
        <f t="shared" si="2"/>
        <v>0.87425149700598803</v>
      </c>
      <c r="R26" s="8">
        <f t="shared" si="3"/>
        <v>0.72465753424657531</v>
      </c>
      <c r="S26" s="9">
        <f t="shared" si="4"/>
        <v>525</v>
      </c>
      <c r="T26" s="7">
        <v>675</v>
      </c>
      <c r="U26" s="7">
        <f t="shared" si="5"/>
        <v>590</v>
      </c>
      <c r="V26" s="7">
        <f t="shared" si="6"/>
        <v>590</v>
      </c>
      <c r="W26" s="7">
        <v>0</v>
      </c>
      <c r="X26" s="7">
        <v>409</v>
      </c>
      <c r="Y26" s="7">
        <v>181</v>
      </c>
      <c r="Z26" s="8">
        <f t="shared" si="7"/>
        <v>0.87407407407407411</v>
      </c>
      <c r="AA26" s="8">
        <f t="shared" si="8"/>
        <v>0.6932203389830508</v>
      </c>
    </row>
    <row r="27" spans="1:27" ht="21.95" customHeight="1" x14ac:dyDescent="0.25">
      <c r="A27" s="1">
        <v>23</v>
      </c>
      <c r="B27" s="4" t="s">
        <v>22</v>
      </c>
      <c r="C27" s="4" t="s">
        <v>45</v>
      </c>
      <c r="D27" s="4" t="s">
        <v>96</v>
      </c>
      <c r="E27" s="4" t="s">
        <v>129</v>
      </c>
      <c r="F27" s="7">
        <v>20</v>
      </c>
      <c r="G27" s="7">
        <v>700</v>
      </c>
      <c r="H27" s="7">
        <v>23</v>
      </c>
      <c r="I27" s="7">
        <v>716</v>
      </c>
      <c r="J27" s="12">
        <v>613</v>
      </c>
      <c r="K27" s="12">
        <v>613</v>
      </c>
      <c r="L27" s="7">
        <f t="shared" si="0"/>
        <v>521</v>
      </c>
      <c r="M27" s="7">
        <f t="shared" si="1"/>
        <v>512</v>
      </c>
      <c r="N27" s="7">
        <v>9</v>
      </c>
      <c r="O27" s="7">
        <v>335</v>
      </c>
      <c r="P27" s="7">
        <v>177</v>
      </c>
      <c r="Q27" s="8">
        <f t="shared" si="2"/>
        <v>0.72765363128491622</v>
      </c>
      <c r="R27" s="8">
        <f t="shared" si="3"/>
        <v>0.654296875</v>
      </c>
      <c r="S27" s="9">
        <f t="shared" si="4"/>
        <v>489.99999999999994</v>
      </c>
      <c r="T27" s="7">
        <v>707</v>
      </c>
      <c r="U27" s="7">
        <f t="shared" si="5"/>
        <v>511</v>
      </c>
      <c r="V27" s="7">
        <f t="shared" si="6"/>
        <v>502</v>
      </c>
      <c r="W27" s="7">
        <v>9</v>
      </c>
      <c r="X27" s="7">
        <v>327</v>
      </c>
      <c r="Y27" s="7">
        <v>175</v>
      </c>
      <c r="Z27" s="8">
        <f t="shared" si="7"/>
        <v>0.72277227722772275</v>
      </c>
      <c r="AA27" s="8">
        <f t="shared" si="8"/>
        <v>0.65139442231075695</v>
      </c>
    </row>
    <row r="28" spans="1:27" ht="21.95" customHeight="1" x14ac:dyDescent="0.25">
      <c r="A28" s="1">
        <v>24</v>
      </c>
      <c r="B28" s="4" t="s">
        <v>22</v>
      </c>
      <c r="C28" s="4" t="s">
        <v>46</v>
      </c>
      <c r="D28" s="4" t="s">
        <v>97</v>
      </c>
      <c r="E28" s="4" t="s">
        <v>129</v>
      </c>
      <c r="F28" s="7">
        <v>20</v>
      </c>
      <c r="G28" s="7">
        <v>600</v>
      </c>
      <c r="H28" s="7">
        <v>20</v>
      </c>
      <c r="I28" s="7">
        <v>604</v>
      </c>
      <c r="J28" s="12">
        <v>470</v>
      </c>
      <c r="K28" s="12">
        <v>470</v>
      </c>
      <c r="L28" s="7">
        <f t="shared" si="0"/>
        <v>344</v>
      </c>
      <c r="M28" s="7">
        <f t="shared" si="1"/>
        <v>344</v>
      </c>
      <c r="N28" s="7">
        <v>0</v>
      </c>
      <c r="O28" s="7">
        <v>208</v>
      </c>
      <c r="P28" s="7">
        <v>136</v>
      </c>
      <c r="Q28" s="8">
        <f t="shared" si="2"/>
        <v>0.56953642384105962</v>
      </c>
      <c r="R28" s="8">
        <f t="shared" si="3"/>
        <v>0.60465116279069764</v>
      </c>
      <c r="S28" s="9">
        <f t="shared" si="4"/>
        <v>420</v>
      </c>
      <c r="T28" s="7">
        <v>519</v>
      </c>
      <c r="U28" s="7">
        <f t="shared" si="5"/>
        <v>325</v>
      </c>
      <c r="V28" s="7">
        <f t="shared" si="6"/>
        <v>325</v>
      </c>
      <c r="W28" s="7">
        <v>0</v>
      </c>
      <c r="X28" s="7">
        <v>205</v>
      </c>
      <c r="Y28" s="7">
        <v>120</v>
      </c>
      <c r="Z28" s="8">
        <f t="shared" si="7"/>
        <v>0.62620423892100197</v>
      </c>
      <c r="AA28" s="8">
        <f t="shared" si="8"/>
        <v>0.63076923076923075</v>
      </c>
    </row>
    <row r="29" spans="1:27" ht="21.95" customHeight="1" x14ac:dyDescent="0.25">
      <c r="A29" s="1">
        <v>25</v>
      </c>
      <c r="B29" s="4" t="s">
        <v>22</v>
      </c>
      <c r="C29" s="4" t="s">
        <v>47</v>
      </c>
      <c r="D29" s="4" t="s">
        <v>98</v>
      </c>
      <c r="E29" s="4" t="s">
        <v>129</v>
      </c>
      <c r="F29" s="7">
        <v>23</v>
      </c>
      <c r="G29" s="7">
        <v>690</v>
      </c>
      <c r="H29" s="7">
        <v>23</v>
      </c>
      <c r="I29" s="7">
        <v>763</v>
      </c>
      <c r="J29" s="12">
        <v>598</v>
      </c>
      <c r="K29" s="12">
        <v>598</v>
      </c>
      <c r="L29" s="7">
        <f t="shared" si="0"/>
        <v>545</v>
      </c>
      <c r="M29" s="7">
        <f t="shared" si="1"/>
        <v>545</v>
      </c>
      <c r="N29" s="7">
        <v>0</v>
      </c>
      <c r="O29" s="7">
        <v>278</v>
      </c>
      <c r="P29" s="7">
        <v>267</v>
      </c>
      <c r="Q29" s="8">
        <f t="shared" si="2"/>
        <v>0.7142857142857143</v>
      </c>
      <c r="R29" s="8">
        <f t="shared" si="3"/>
        <v>0.51009174311926608</v>
      </c>
      <c r="S29" s="9">
        <f t="shared" si="4"/>
        <v>482.99999999999994</v>
      </c>
      <c r="T29" s="7">
        <v>736</v>
      </c>
      <c r="U29" s="7">
        <f t="shared" si="5"/>
        <v>507</v>
      </c>
      <c r="V29" s="7">
        <f t="shared" si="6"/>
        <v>507</v>
      </c>
      <c r="W29" s="7">
        <v>0</v>
      </c>
      <c r="X29" s="7">
        <v>248</v>
      </c>
      <c r="Y29" s="7">
        <v>259</v>
      </c>
      <c r="Z29" s="8">
        <f t="shared" si="7"/>
        <v>0.68885869565217395</v>
      </c>
      <c r="AA29" s="8">
        <f t="shared" si="8"/>
        <v>0.48915187376725838</v>
      </c>
    </row>
    <row r="30" spans="1:27" ht="21.95" customHeight="1" x14ac:dyDescent="0.25">
      <c r="A30" s="1">
        <v>26</v>
      </c>
      <c r="B30" s="4" t="s">
        <v>22</v>
      </c>
      <c r="C30" s="4" t="s">
        <v>48</v>
      </c>
      <c r="D30" s="4" t="s">
        <v>99</v>
      </c>
      <c r="E30" s="4" t="s">
        <v>124</v>
      </c>
      <c r="F30" s="7">
        <v>24</v>
      </c>
      <c r="G30" s="7">
        <v>600</v>
      </c>
      <c r="H30" s="7">
        <v>22</v>
      </c>
      <c r="I30" s="7">
        <v>601</v>
      </c>
      <c r="J30" s="12">
        <v>457</v>
      </c>
      <c r="K30" s="12">
        <v>457</v>
      </c>
      <c r="L30" s="7">
        <f t="shared" si="0"/>
        <v>456</v>
      </c>
      <c r="M30" s="7">
        <f t="shared" si="1"/>
        <v>445</v>
      </c>
      <c r="N30" s="7">
        <v>11</v>
      </c>
      <c r="O30" s="7">
        <v>304</v>
      </c>
      <c r="P30" s="7">
        <v>141</v>
      </c>
      <c r="Q30" s="8">
        <f t="shared" si="2"/>
        <v>0.75873544093178036</v>
      </c>
      <c r="R30" s="8">
        <f t="shared" si="3"/>
        <v>0.68314606741573036</v>
      </c>
      <c r="S30" s="9">
        <f t="shared" si="4"/>
        <v>420</v>
      </c>
      <c r="T30" s="7">
        <v>601</v>
      </c>
      <c r="U30" s="7">
        <f t="shared" si="5"/>
        <v>454</v>
      </c>
      <c r="V30" s="7">
        <f t="shared" si="6"/>
        <v>444</v>
      </c>
      <c r="W30" s="7">
        <v>10</v>
      </c>
      <c r="X30" s="7">
        <v>304</v>
      </c>
      <c r="Y30" s="7">
        <v>140</v>
      </c>
      <c r="Z30" s="8">
        <f t="shared" si="7"/>
        <v>0.75540765391014975</v>
      </c>
      <c r="AA30" s="8">
        <f t="shared" si="8"/>
        <v>0.68468468468468469</v>
      </c>
    </row>
    <row r="31" spans="1:27" ht="21.95" customHeight="1" x14ac:dyDescent="0.25">
      <c r="A31" s="1">
        <v>27</v>
      </c>
      <c r="B31" s="4" t="s">
        <v>22</v>
      </c>
      <c r="C31" s="4" t="s">
        <v>49</v>
      </c>
      <c r="D31" s="4" t="s">
        <v>100</v>
      </c>
      <c r="E31" s="4" t="s">
        <v>124</v>
      </c>
      <c r="F31" s="7">
        <v>20</v>
      </c>
      <c r="G31" s="7">
        <v>600</v>
      </c>
      <c r="H31" s="7">
        <v>21</v>
      </c>
      <c r="I31" s="7">
        <v>642</v>
      </c>
      <c r="J31" s="12">
        <v>456</v>
      </c>
      <c r="K31" s="12">
        <v>456</v>
      </c>
      <c r="L31" s="7">
        <f t="shared" si="0"/>
        <v>461</v>
      </c>
      <c r="M31" s="7">
        <f t="shared" si="1"/>
        <v>461</v>
      </c>
      <c r="N31" s="7">
        <v>0</v>
      </c>
      <c r="O31" s="7">
        <v>274</v>
      </c>
      <c r="P31" s="7">
        <v>187</v>
      </c>
      <c r="Q31" s="8">
        <f t="shared" si="2"/>
        <v>0.7180685358255452</v>
      </c>
      <c r="R31" s="8">
        <f t="shared" si="3"/>
        <v>0.59436008676789587</v>
      </c>
      <c r="S31" s="9">
        <f t="shared" si="4"/>
        <v>420</v>
      </c>
      <c r="T31" s="7">
        <v>585</v>
      </c>
      <c r="U31" s="7">
        <f t="shared" si="5"/>
        <v>416</v>
      </c>
      <c r="V31" s="7">
        <f t="shared" si="6"/>
        <v>416</v>
      </c>
      <c r="W31" s="7">
        <v>0</v>
      </c>
      <c r="X31" s="7">
        <v>246</v>
      </c>
      <c r="Y31" s="7">
        <v>170</v>
      </c>
      <c r="Z31" s="8">
        <f t="shared" si="7"/>
        <v>0.71111111111111114</v>
      </c>
      <c r="AA31" s="8">
        <f t="shared" si="8"/>
        <v>0.59134615384615385</v>
      </c>
    </row>
    <row r="32" spans="1:27" ht="21.95" customHeight="1" x14ac:dyDescent="0.25">
      <c r="A32" s="1">
        <v>28</v>
      </c>
      <c r="B32" s="4" t="s">
        <v>22</v>
      </c>
      <c r="C32" s="4" t="s">
        <v>50</v>
      </c>
      <c r="D32" s="4" t="s">
        <v>101</v>
      </c>
      <c r="E32" s="4" t="s">
        <v>129</v>
      </c>
      <c r="F32" s="7">
        <v>22</v>
      </c>
      <c r="G32" s="7">
        <v>660</v>
      </c>
      <c r="H32" s="7">
        <v>23</v>
      </c>
      <c r="I32" s="7">
        <v>704</v>
      </c>
      <c r="J32" s="12">
        <v>671</v>
      </c>
      <c r="K32" s="12">
        <v>671</v>
      </c>
      <c r="L32" s="7">
        <f t="shared" si="0"/>
        <v>547</v>
      </c>
      <c r="M32" s="7">
        <f t="shared" si="1"/>
        <v>547</v>
      </c>
      <c r="N32" s="7">
        <v>0</v>
      </c>
      <c r="O32" s="7">
        <v>384</v>
      </c>
      <c r="P32" s="7">
        <v>163</v>
      </c>
      <c r="Q32" s="8">
        <f t="shared" si="2"/>
        <v>0.77698863636363635</v>
      </c>
      <c r="R32" s="8">
        <f t="shared" si="3"/>
        <v>0.70201096892138937</v>
      </c>
      <c r="S32" s="9">
        <f t="shared" si="4"/>
        <v>461.99999999999994</v>
      </c>
      <c r="T32" s="7">
        <v>681</v>
      </c>
      <c r="U32" s="7">
        <f t="shared" si="5"/>
        <v>537</v>
      </c>
      <c r="V32" s="7">
        <f t="shared" si="6"/>
        <v>537</v>
      </c>
      <c r="W32" s="7">
        <v>0</v>
      </c>
      <c r="X32" s="7">
        <v>377</v>
      </c>
      <c r="Y32" s="7">
        <v>160</v>
      </c>
      <c r="Z32" s="8">
        <f t="shared" si="7"/>
        <v>0.78854625550660795</v>
      </c>
      <c r="AA32" s="8">
        <f t="shared" si="8"/>
        <v>0.702048417132216</v>
      </c>
    </row>
    <row r="33" spans="1:27" ht="21.95" customHeight="1" x14ac:dyDescent="0.25">
      <c r="A33" s="1">
        <v>29</v>
      </c>
      <c r="B33" s="4" t="s">
        <v>22</v>
      </c>
      <c r="C33" s="4" t="s">
        <v>51</v>
      </c>
      <c r="D33" s="4" t="s">
        <v>102</v>
      </c>
      <c r="E33" s="4" t="s">
        <v>131</v>
      </c>
      <c r="F33" s="7">
        <v>27</v>
      </c>
      <c r="G33" s="7">
        <v>810</v>
      </c>
      <c r="H33" s="7">
        <v>27</v>
      </c>
      <c r="I33" s="7">
        <v>819</v>
      </c>
      <c r="J33" s="12">
        <v>570</v>
      </c>
      <c r="K33" s="12">
        <v>570</v>
      </c>
      <c r="L33" s="7">
        <f t="shared" si="0"/>
        <v>600</v>
      </c>
      <c r="M33" s="7">
        <f t="shared" si="1"/>
        <v>600</v>
      </c>
      <c r="N33" s="7">
        <v>0</v>
      </c>
      <c r="O33" s="7">
        <v>455</v>
      </c>
      <c r="P33" s="7">
        <v>145</v>
      </c>
      <c r="Q33" s="8">
        <f t="shared" si="2"/>
        <v>0.73260073260073255</v>
      </c>
      <c r="R33" s="8">
        <f t="shared" si="3"/>
        <v>0.7583333333333333</v>
      </c>
      <c r="S33" s="9">
        <f t="shared" si="4"/>
        <v>567</v>
      </c>
      <c r="T33" s="7">
        <v>812</v>
      </c>
      <c r="U33" s="7">
        <f t="shared" si="5"/>
        <v>594</v>
      </c>
      <c r="V33" s="7">
        <f t="shared" si="6"/>
        <v>594</v>
      </c>
      <c r="W33" s="7">
        <v>0</v>
      </c>
      <c r="X33" s="7">
        <v>455</v>
      </c>
      <c r="Y33" s="7">
        <v>139</v>
      </c>
      <c r="Z33" s="8">
        <f t="shared" si="7"/>
        <v>0.73152709359605916</v>
      </c>
      <c r="AA33" s="8">
        <f t="shared" si="8"/>
        <v>0.765993265993266</v>
      </c>
    </row>
    <row r="34" spans="1:27" ht="21.95" customHeight="1" x14ac:dyDescent="0.25">
      <c r="A34" s="1">
        <v>30</v>
      </c>
      <c r="B34" s="4" t="s">
        <v>22</v>
      </c>
      <c r="C34" s="4" t="s">
        <v>52</v>
      </c>
      <c r="D34" s="4" t="s">
        <v>103</v>
      </c>
      <c r="E34" s="4" t="s">
        <v>129</v>
      </c>
      <c r="F34" s="7">
        <v>17</v>
      </c>
      <c r="G34" s="7">
        <v>550</v>
      </c>
      <c r="H34" s="7">
        <v>17</v>
      </c>
      <c r="I34" s="7">
        <v>563</v>
      </c>
      <c r="J34" s="12">
        <v>430</v>
      </c>
      <c r="K34" s="12">
        <v>430</v>
      </c>
      <c r="L34" s="7">
        <f t="shared" si="0"/>
        <v>526</v>
      </c>
      <c r="M34" s="7">
        <f t="shared" si="1"/>
        <v>526</v>
      </c>
      <c r="N34" s="7">
        <v>0</v>
      </c>
      <c r="O34" s="7">
        <v>316</v>
      </c>
      <c r="P34" s="7">
        <v>210</v>
      </c>
      <c r="Q34" s="8">
        <f t="shared" si="2"/>
        <v>0.93428063943161632</v>
      </c>
      <c r="R34" s="8">
        <f t="shared" si="3"/>
        <v>0.60076045627376429</v>
      </c>
      <c r="S34" s="9">
        <f t="shared" si="4"/>
        <v>385</v>
      </c>
      <c r="T34" s="7">
        <v>532</v>
      </c>
      <c r="U34" s="7">
        <f t="shared" si="5"/>
        <v>463</v>
      </c>
      <c r="V34" s="7">
        <f t="shared" si="6"/>
        <v>463</v>
      </c>
      <c r="W34" s="7">
        <v>0</v>
      </c>
      <c r="X34" s="7">
        <v>286</v>
      </c>
      <c r="Y34" s="7">
        <v>177</v>
      </c>
      <c r="Z34" s="8">
        <f t="shared" si="7"/>
        <v>0.87030075187969924</v>
      </c>
      <c r="AA34" s="8">
        <f t="shared" si="8"/>
        <v>0.6177105831533477</v>
      </c>
    </row>
    <row r="35" spans="1:27" ht="21.95" customHeight="1" x14ac:dyDescent="0.25">
      <c r="A35" s="1">
        <v>31</v>
      </c>
      <c r="B35" s="4" t="s">
        <v>22</v>
      </c>
      <c r="C35" s="4" t="s">
        <v>53</v>
      </c>
      <c r="D35" s="4" t="s">
        <v>104</v>
      </c>
      <c r="E35" s="4" t="s">
        <v>126</v>
      </c>
      <c r="F35" s="7">
        <v>25</v>
      </c>
      <c r="G35" s="7">
        <v>750</v>
      </c>
      <c r="H35" s="7">
        <v>24</v>
      </c>
      <c r="I35" s="7">
        <v>760</v>
      </c>
      <c r="J35" s="12">
        <v>596</v>
      </c>
      <c r="K35" s="12">
        <v>596</v>
      </c>
      <c r="L35" s="7">
        <f t="shared" si="0"/>
        <v>568</v>
      </c>
      <c r="M35" s="7">
        <f t="shared" si="1"/>
        <v>546</v>
      </c>
      <c r="N35" s="7">
        <v>22</v>
      </c>
      <c r="O35" s="7">
        <v>291</v>
      </c>
      <c r="P35" s="7">
        <v>255</v>
      </c>
      <c r="Q35" s="8">
        <f t="shared" si="2"/>
        <v>0.74736842105263157</v>
      </c>
      <c r="R35" s="8">
        <f t="shared" si="3"/>
        <v>0.53296703296703296</v>
      </c>
      <c r="S35" s="9">
        <f t="shared" si="4"/>
        <v>525</v>
      </c>
      <c r="T35" s="7">
        <v>760</v>
      </c>
      <c r="U35" s="7">
        <f t="shared" si="5"/>
        <v>567</v>
      </c>
      <c r="V35" s="7">
        <f t="shared" si="6"/>
        <v>545</v>
      </c>
      <c r="W35" s="7">
        <v>22</v>
      </c>
      <c r="X35" s="7">
        <v>290</v>
      </c>
      <c r="Y35" s="7">
        <v>255</v>
      </c>
      <c r="Z35" s="8">
        <f t="shared" si="7"/>
        <v>0.74605263157894741</v>
      </c>
      <c r="AA35" s="8">
        <f t="shared" si="8"/>
        <v>0.5321100917431193</v>
      </c>
    </row>
    <row r="36" spans="1:27" ht="21.95" customHeight="1" x14ac:dyDescent="0.25">
      <c r="A36" s="1">
        <v>32</v>
      </c>
      <c r="B36" s="4" t="s">
        <v>22</v>
      </c>
      <c r="C36" s="4" t="s">
        <v>54</v>
      </c>
      <c r="D36" s="4" t="s">
        <v>105</v>
      </c>
      <c r="E36" s="4" t="s">
        <v>129</v>
      </c>
      <c r="F36" s="7">
        <v>22</v>
      </c>
      <c r="G36" s="7">
        <v>660</v>
      </c>
      <c r="H36" s="7">
        <v>21</v>
      </c>
      <c r="I36" s="7">
        <v>663</v>
      </c>
      <c r="J36" s="12">
        <v>376</v>
      </c>
      <c r="K36" s="12">
        <v>370</v>
      </c>
      <c r="L36" s="7">
        <f t="shared" si="0"/>
        <v>402</v>
      </c>
      <c r="M36" s="7">
        <f t="shared" si="1"/>
        <v>402</v>
      </c>
      <c r="N36" s="7">
        <v>0</v>
      </c>
      <c r="O36" s="7">
        <v>230</v>
      </c>
      <c r="P36" s="7">
        <v>172</v>
      </c>
      <c r="Q36" s="8">
        <f t="shared" si="2"/>
        <v>0.60633484162895923</v>
      </c>
      <c r="R36" s="8">
        <f t="shared" si="3"/>
        <v>0.57213930348258701</v>
      </c>
      <c r="S36" s="9">
        <f t="shared" si="4"/>
        <v>461.99999999999994</v>
      </c>
      <c r="T36" s="7">
        <v>663</v>
      </c>
      <c r="U36" s="7">
        <f t="shared" si="5"/>
        <v>402</v>
      </c>
      <c r="V36" s="7">
        <f t="shared" si="6"/>
        <v>402</v>
      </c>
      <c r="W36" s="7">
        <v>0</v>
      </c>
      <c r="X36" s="7">
        <v>230</v>
      </c>
      <c r="Y36" s="7">
        <v>172</v>
      </c>
      <c r="Z36" s="8">
        <f t="shared" si="7"/>
        <v>0.60633484162895923</v>
      </c>
      <c r="AA36" s="8">
        <f t="shared" si="8"/>
        <v>0.57213930348258701</v>
      </c>
    </row>
    <row r="37" spans="1:27" ht="21.95" customHeight="1" x14ac:dyDescent="0.25">
      <c r="A37" s="1">
        <v>33</v>
      </c>
      <c r="B37" s="4" t="s">
        <v>22</v>
      </c>
      <c r="C37" s="4" t="s">
        <v>55</v>
      </c>
      <c r="D37" s="4" t="s">
        <v>106</v>
      </c>
      <c r="E37" s="4" t="s">
        <v>127</v>
      </c>
      <c r="F37" s="7">
        <v>25</v>
      </c>
      <c r="G37" s="7">
        <v>750</v>
      </c>
      <c r="H37" s="7">
        <v>26</v>
      </c>
      <c r="I37" s="7">
        <v>808</v>
      </c>
      <c r="J37" s="12">
        <v>583</v>
      </c>
      <c r="K37" s="12">
        <v>583</v>
      </c>
      <c r="L37" s="7">
        <f t="shared" ref="L37:L54" si="9">+M37+N37</f>
        <v>628</v>
      </c>
      <c r="M37" s="7">
        <f t="shared" ref="M37:M54" si="10">+O37+P37</f>
        <v>628</v>
      </c>
      <c r="N37" s="7">
        <v>0</v>
      </c>
      <c r="O37" s="7">
        <v>316</v>
      </c>
      <c r="P37" s="7">
        <v>312</v>
      </c>
      <c r="Q37" s="8">
        <f t="shared" si="2"/>
        <v>0.77722772277227725</v>
      </c>
      <c r="R37" s="8">
        <f t="shared" si="3"/>
        <v>0.50318471337579618</v>
      </c>
      <c r="S37" s="9">
        <f t="shared" ref="S37:S54" si="11">+G37*70%</f>
        <v>525</v>
      </c>
      <c r="T37" s="7">
        <v>760</v>
      </c>
      <c r="U37" s="7">
        <f t="shared" ref="U37:U54" si="12">+V37+W37</f>
        <v>586</v>
      </c>
      <c r="V37" s="7">
        <f t="shared" ref="V37:V54" si="13">+X37+Y37</f>
        <v>586</v>
      </c>
      <c r="W37" s="7">
        <v>0</v>
      </c>
      <c r="X37" s="7">
        <v>281</v>
      </c>
      <c r="Y37" s="7">
        <v>305</v>
      </c>
      <c r="Z37" s="8">
        <f t="shared" si="7"/>
        <v>0.77105263157894732</v>
      </c>
      <c r="AA37" s="8">
        <f t="shared" si="8"/>
        <v>0.47952218430034127</v>
      </c>
    </row>
    <row r="38" spans="1:27" ht="21.95" customHeight="1" x14ac:dyDescent="0.25">
      <c r="A38" s="1">
        <v>34</v>
      </c>
      <c r="B38" s="4" t="s">
        <v>22</v>
      </c>
      <c r="C38" s="4" t="s">
        <v>56</v>
      </c>
      <c r="D38" s="4" t="s">
        <v>107</v>
      </c>
      <c r="E38" s="4" t="s">
        <v>131</v>
      </c>
      <c r="F38" s="7">
        <v>26</v>
      </c>
      <c r="G38" s="7">
        <v>700</v>
      </c>
      <c r="H38" s="7">
        <v>24</v>
      </c>
      <c r="I38" s="7">
        <v>714</v>
      </c>
      <c r="J38" s="12">
        <v>504</v>
      </c>
      <c r="K38" s="12">
        <v>504</v>
      </c>
      <c r="L38" s="7">
        <f t="shared" si="9"/>
        <v>530</v>
      </c>
      <c r="M38" s="7">
        <f t="shared" si="10"/>
        <v>524</v>
      </c>
      <c r="N38" s="7">
        <v>6</v>
      </c>
      <c r="O38" s="7">
        <v>330</v>
      </c>
      <c r="P38" s="7">
        <v>194</v>
      </c>
      <c r="Q38" s="8">
        <f t="shared" si="2"/>
        <v>0.74229691876750703</v>
      </c>
      <c r="R38" s="8">
        <f t="shared" si="3"/>
        <v>0.62977099236641221</v>
      </c>
      <c r="S38" s="9">
        <f t="shared" si="11"/>
        <v>489.99999999999994</v>
      </c>
      <c r="T38" s="7">
        <v>600</v>
      </c>
      <c r="U38" s="7">
        <f t="shared" si="12"/>
        <v>461</v>
      </c>
      <c r="V38" s="7">
        <f t="shared" si="13"/>
        <v>457</v>
      </c>
      <c r="W38" s="7">
        <v>4</v>
      </c>
      <c r="X38" s="7">
        <v>288</v>
      </c>
      <c r="Y38" s="7">
        <v>169</v>
      </c>
      <c r="Z38" s="8">
        <f t="shared" si="7"/>
        <v>0.76833333333333331</v>
      </c>
      <c r="AA38" s="8">
        <f t="shared" si="8"/>
        <v>0.63019693654266962</v>
      </c>
    </row>
    <row r="39" spans="1:27" ht="21.95" customHeight="1" x14ac:dyDescent="0.25">
      <c r="A39" s="1">
        <v>35</v>
      </c>
      <c r="B39" s="4" t="s">
        <v>22</v>
      </c>
      <c r="C39" s="4" t="s">
        <v>57</v>
      </c>
      <c r="D39" s="4" t="s">
        <v>108</v>
      </c>
      <c r="E39" s="4" t="s">
        <v>129</v>
      </c>
      <c r="F39" s="7">
        <v>20</v>
      </c>
      <c r="G39" s="7">
        <v>600</v>
      </c>
      <c r="H39" s="7">
        <v>21</v>
      </c>
      <c r="I39" s="7">
        <v>609</v>
      </c>
      <c r="J39" s="12">
        <v>271</v>
      </c>
      <c r="K39" s="12">
        <v>260</v>
      </c>
      <c r="L39" s="7">
        <f t="shared" si="9"/>
        <v>552</v>
      </c>
      <c r="M39" s="7">
        <f t="shared" si="10"/>
        <v>542</v>
      </c>
      <c r="N39" s="7">
        <v>10</v>
      </c>
      <c r="O39" s="7">
        <v>406</v>
      </c>
      <c r="P39" s="7">
        <v>136</v>
      </c>
      <c r="Q39" s="8">
        <f t="shared" si="2"/>
        <v>0.90640394088669951</v>
      </c>
      <c r="R39" s="8">
        <f t="shared" si="3"/>
        <v>0.74907749077490771</v>
      </c>
      <c r="S39" s="9">
        <f t="shared" si="11"/>
        <v>420</v>
      </c>
      <c r="T39" s="7">
        <v>599</v>
      </c>
      <c r="U39" s="7">
        <f t="shared" si="12"/>
        <v>548</v>
      </c>
      <c r="V39" s="7">
        <f t="shared" si="13"/>
        <v>538</v>
      </c>
      <c r="W39" s="7">
        <v>10</v>
      </c>
      <c r="X39" s="7">
        <v>404</v>
      </c>
      <c r="Y39" s="7">
        <v>134</v>
      </c>
      <c r="Z39" s="8">
        <f t="shared" si="7"/>
        <v>0.91485809682804675</v>
      </c>
      <c r="AA39" s="8">
        <f t="shared" si="8"/>
        <v>0.75092936802973975</v>
      </c>
    </row>
    <row r="40" spans="1:27" ht="21.95" customHeight="1" x14ac:dyDescent="0.25">
      <c r="A40" s="1">
        <v>36</v>
      </c>
      <c r="B40" s="4" t="s">
        <v>22</v>
      </c>
      <c r="C40" s="4" t="s">
        <v>58</v>
      </c>
      <c r="D40" s="4" t="s">
        <v>109</v>
      </c>
      <c r="E40" s="4" t="s">
        <v>124</v>
      </c>
      <c r="F40" s="7">
        <v>20</v>
      </c>
      <c r="G40" s="7">
        <v>580</v>
      </c>
      <c r="H40" s="7">
        <v>20</v>
      </c>
      <c r="I40" s="7">
        <v>606</v>
      </c>
      <c r="J40" s="12">
        <v>281</v>
      </c>
      <c r="K40" s="12">
        <v>281</v>
      </c>
      <c r="L40" s="7">
        <f t="shared" si="9"/>
        <v>489</v>
      </c>
      <c r="M40" s="7">
        <f t="shared" si="10"/>
        <v>489</v>
      </c>
      <c r="N40" s="7">
        <v>0</v>
      </c>
      <c r="O40" s="7">
        <v>358</v>
      </c>
      <c r="P40" s="7">
        <v>131</v>
      </c>
      <c r="Q40" s="8">
        <f t="shared" si="2"/>
        <v>0.80693069306930698</v>
      </c>
      <c r="R40" s="8">
        <f t="shared" si="3"/>
        <v>0.73210633946830261</v>
      </c>
      <c r="S40" s="9">
        <f t="shared" si="11"/>
        <v>406</v>
      </c>
      <c r="T40" s="7">
        <v>568</v>
      </c>
      <c r="U40" s="7">
        <f t="shared" si="12"/>
        <v>481</v>
      </c>
      <c r="V40" s="7">
        <f t="shared" si="13"/>
        <v>481</v>
      </c>
      <c r="W40" s="7">
        <v>0</v>
      </c>
      <c r="X40" s="7">
        <v>353</v>
      </c>
      <c r="Y40" s="7">
        <v>128</v>
      </c>
      <c r="Z40" s="8">
        <f t="shared" si="7"/>
        <v>0.846830985915493</v>
      </c>
      <c r="AA40" s="8">
        <f t="shared" si="8"/>
        <v>0.73388773388773387</v>
      </c>
    </row>
    <row r="41" spans="1:27" ht="21.95" customHeight="1" x14ac:dyDescent="0.25">
      <c r="A41" s="1">
        <v>37</v>
      </c>
      <c r="B41" s="4" t="s">
        <v>22</v>
      </c>
      <c r="C41" s="4" t="s">
        <v>59</v>
      </c>
      <c r="D41" s="4" t="s">
        <v>110</v>
      </c>
      <c r="E41" s="4" t="s">
        <v>131</v>
      </c>
      <c r="F41" s="7">
        <v>26</v>
      </c>
      <c r="G41" s="7">
        <v>750</v>
      </c>
      <c r="H41" s="7">
        <v>27</v>
      </c>
      <c r="I41" s="7">
        <v>781</v>
      </c>
      <c r="J41" s="12">
        <v>692</v>
      </c>
      <c r="K41" s="12">
        <v>692</v>
      </c>
      <c r="L41" s="7">
        <f t="shared" si="9"/>
        <v>562</v>
      </c>
      <c r="M41" s="7">
        <f t="shared" si="10"/>
        <v>538</v>
      </c>
      <c r="N41" s="7">
        <v>24</v>
      </c>
      <c r="O41" s="7">
        <v>299</v>
      </c>
      <c r="P41" s="7">
        <v>239</v>
      </c>
      <c r="Q41" s="8">
        <f t="shared" si="2"/>
        <v>0.71959026888604349</v>
      </c>
      <c r="R41" s="8">
        <f t="shared" si="3"/>
        <v>0.55576208178438657</v>
      </c>
      <c r="S41" s="9">
        <f t="shared" si="11"/>
        <v>525</v>
      </c>
      <c r="T41" s="7">
        <v>731</v>
      </c>
      <c r="U41" s="7">
        <f t="shared" si="12"/>
        <v>526</v>
      </c>
      <c r="V41" s="7">
        <f t="shared" si="13"/>
        <v>502</v>
      </c>
      <c r="W41" s="7">
        <v>24</v>
      </c>
      <c r="X41" s="7">
        <v>296</v>
      </c>
      <c r="Y41" s="7">
        <v>206</v>
      </c>
      <c r="Z41" s="8">
        <f t="shared" si="7"/>
        <v>0.719562243502052</v>
      </c>
      <c r="AA41" s="8">
        <f t="shared" si="8"/>
        <v>0.58964143426294824</v>
      </c>
    </row>
    <row r="42" spans="1:27" ht="21.95" customHeight="1" x14ac:dyDescent="0.25">
      <c r="A42" s="1">
        <v>38</v>
      </c>
      <c r="B42" s="4" t="s">
        <v>22</v>
      </c>
      <c r="C42" s="4" t="s">
        <v>60</v>
      </c>
      <c r="D42" s="4" t="s">
        <v>111</v>
      </c>
      <c r="E42" s="4" t="s">
        <v>129</v>
      </c>
      <c r="F42" s="7">
        <v>23</v>
      </c>
      <c r="G42" s="7">
        <v>694</v>
      </c>
      <c r="H42" s="7">
        <v>25</v>
      </c>
      <c r="I42" s="7">
        <v>703</v>
      </c>
      <c r="J42" s="12">
        <v>476</v>
      </c>
      <c r="K42" s="12">
        <v>461</v>
      </c>
      <c r="L42" s="7">
        <f t="shared" si="9"/>
        <v>500</v>
      </c>
      <c r="M42" s="7">
        <f t="shared" si="10"/>
        <v>492</v>
      </c>
      <c r="N42" s="7">
        <v>8</v>
      </c>
      <c r="O42" s="7">
        <v>257</v>
      </c>
      <c r="P42" s="7">
        <v>235</v>
      </c>
      <c r="Q42" s="8">
        <f t="shared" si="2"/>
        <v>0.71123755334281646</v>
      </c>
      <c r="R42" s="8">
        <f t="shared" si="3"/>
        <v>0.52235772357723576</v>
      </c>
      <c r="S42" s="9">
        <f t="shared" si="11"/>
        <v>485.79999999999995</v>
      </c>
      <c r="T42" s="7">
        <v>703</v>
      </c>
      <c r="U42" s="7">
        <f t="shared" si="12"/>
        <v>500</v>
      </c>
      <c r="V42" s="7">
        <f t="shared" si="13"/>
        <v>492</v>
      </c>
      <c r="W42" s="7">
        <v>8</v>
      </c>
      <c r="X42" s="7">
        <v>257</v>
      </c>
      <c r="Y42" s="7">
        <v>235</v>
      </c>
      <c r="Z42" s="8">
        <f t="shared" si="7"/>
        <v>0.71123755334281646</v>
      </c>
      <c r="AA42" s="8">
        <f t="shared" si="8"/>
        <v>0.52235772357723576</v>
      </c>
    </row>
    <row r="43" spans="1:27" ht="21.95" customHeight="1" x14ac:dyDescent="0.25">
      <c r="A43" s="1">
        <v>39</v>
      </c>
      <c r="B43" s="4" t="s">
        <v>22</v>
      </c>
      <c r="C43" s="4" t="s">
        <v>61</v>
      </c>
      <c r="D43" s="4" t="s">
        <v>112</v>
      </c>
      <c r="E43" s="4" t="s">
        <v>124</v>
      </c>
      <c r="F43" s="7">
        <v>22</v>
      </c>
      <c r="G43" s="7">
        <v>660</v>
      </c>
      <c r="H43" s="7">
        <v>22</v>
      </c>
      <c r="I43" s="7">
        <v>701</v>
      </c>
      <c r="J43" s="12">
        <v>380</v>
      </c>
      <c r="K43" s="12">
        <v>379</v>
      </c>
      <c r="L43" s="7">
        <f t="shared" si="9"/>
        <v>496</v>
      </c>
      <c r="M43" s="7">
        <f t="shared" si="10"/>
        <v>496</v>
      </c>
      <c r="N43" s="7">
        <v>0</v>
      </c>
      <c r="O43" s="7">
        <v>353</v>
      </c>
      <c r="P43" s="7">
        <v>143</v>
      </c>
      <c r="Q43" s="8">
        <f t="shared" si="2"/>
        <v>0.70756062767475036</v>
      </c>
      <c r="R43" s="8">
        <f t="shared" si="3"/>
        <v>0.71169354838709675</v>
      </c>
      <c r="S43" s="9">
        <f t="shared" si="11"/>
        <v>461.99999999999994</v>
      </c>
      <c r="T43" s="7">
        <v>690</v>
      </c>
      <c r="U43" s="7">
        <f t="shared" si="12"/>
        <v>495</v>
      </c>
      <c r="V43" s="7">
        <f t="shared" si="13"/>
        <v>495</v>
      </c>
      <c r="W43" s="7">
        <v>0</v>
      </c>
      <c r="X43" s="7">
        <v>352</v>
      </c>
      <c r="Y43" s="7">
        <v>143</v>
      </c>
      <c r="Z43" s="8">
        <f t="shared" si="7"/>
        <v>0.71739130434782605</v>
      </c>
      <c r="AA43" s="8">
        <f t="shared" si="8"/>
        <v>0.71111111111111114</v>
      </c>
    </row>
    <row r="44" spans="1:27" ht="21.95" customHeight="1" x14ac:dyDescent="0.25">
      <c r="A44" s="1">
        <v>40</v>
      </c>
      <c r="B44" s="4" t="s">
        <v>22</v>
      </c>
      <c r="C44" s="4" t="s">
        <v>62</v>
      </c>
      <c r="D44" s="4" t="s">
        <v>113</v>
      </c>
      <c r="E44" s="4" t="s">
        <v>126</v>
      </c>
      <c r="F44" s="7">
        <v>22</v>
      </c>
      <c r="G44" s="7">
        <v>650</v>
      </c>
      <c r="H44" s="7">
        <v>23</v>
      </c>
      <c r="I44" s="7">
        <v>682</v>
      </c>
      <c r="J44" s="12">
        <v>478</v>
      </c>
      <c r="K44" s="12">
        <v>468</v>
      </c>
      <c r="L44" s="7">
        <f t="shared" si="9"/>
        <v>704</v>
      </c>
      <c r="M44" s="7">
        <f t="shared" si="10"/>
        <v>703</v>
      </c>
      <c r="N44" s="7">
        <v>1</v>
      </c>
      <c r="O44" s="7">
        <v>400</v>
      </c>
      <c r="P44" s="7">
        <v>303</v>
      </c>
      <c r="Q44" s="8">
        <f t="shared" si="2"/>
        <v>1.032258064516129</v>
      </c>
      <c r="R44" s="8">
        <f t="shared" si="3"/>
        <v>0.56899004267425324</v>
      </c>
      <c r="S44" s="9">
        <f t="shared" si="11"/>
        <v>454.99999999999994</v>
      </c>
      <c r="T44" s="7">
        <v>680</v>
      </c>
      <c r="U44" s="7">
        <f t="shared" si="12"/>
        <v>701</v>
      </c>
      <c r="V44" s="7">
        <f t="shared" si="13"/>
        <v>700</v>
      </c>
      <c r="W44" s="7">
        <v>1</v>
      </c>
      <c r="X44" s="7">
        <v>399</v>
      </c>
      <c r="Y44" s="7">
        <v>301</v>
      </c>
      <c r="Z44" s="8">
        <f t="shared" si="7"/>
        <v>1.0308823529411764</v>
      </c>
      <c r="AA44" s="8">
        <f t="shared" si="8"/>
        <v>0.56999999999999995</v>
      </c>
    </row>
    <row r="45" spans="1:27" ht="21.95" customHeight="1" x14ac:dyDescent="0.25">
      <c r="A45" s="1">
        <v>41</v>
      </c>
      <c r="B45" s="4" t="s">
        <v>22</v>
      </c>
      <c r="C45" s="4" t="s">
        <v>63</v>
      </c>
      <c r="D45" s="4" t="s">
        <v>114</v>
      </c>
      <c r="E45" s="4" t="s">
        <v>124</v>
      </c>
      <c r="F45" s="7">
        <v>22</v>
      </c>
      <c r="G45" s="7">
        <v>700</v>
      </c>
      <c r="H45" s="7">
        <v>24</v>
      </c>
      <c r="I45" s="7">
        <v>711</v>
      </c>
      <c r="J45" s="12">
        <v>589</v>
      </c>
      <c r="K45" s="12">
        <v>589</v>
      </c>
      <c r="L45" s="7">
        <f t="shared" si="9"/>
        <v>461</v>
      </c>
      <c r="M45" s="7">
        <f t="shared" si="10"/>
        <v>461</v>
      </c>
      <c r="N45" s="7">
        <v>0</v>
      </c>
      <c r="O45" s="7">
        <v>301</v>
      </c>
      <c r="P45" s="7">
        <v>160</v>
      </c>
      <c r="Q45" s="8">
        <f t="shared" si="2"/>
        <v>0.64838255977496484</v>
      </c>
      <c r="R45" s="8">
        <f t="shared" si="3"/>
        <v>0.65292841648590016</v>
      </c>
      <c r="S45" s="9">
        <f t="shared" si="11"/>
        <v>489.99999999999994</v>
      </c>
      <c r="T45" s="7">
        <v>711</v>
      </c>
      <c r="U45" s="7">
        <f t="shared" si="12"/>
        <v>461</v>
      </c>
      <c r="V45" s="7">
        <f t="shared" si="13"/>
        <v>461</v>
      </c>
      <c r="W45" s="7">
        <v>0</v>
      </c>
      <c r="X45" s="7">
        <v>301</v>
      </c>
      <c r="Y45" s="7">
        <v>160</v>
      </c>
      <c r="Z45" s="8">
        <f t="shared" si="7"/>
        <v>0.64838255977496484</v>
      </c>
      <c r="AA45" s="8">
        <f t="shared" si="8"/>
        <v>0.65292841648590016</v>
      </c>
    </row>
    <row r="46" spans="1:27" ht="21.95" customHeight="1" x14ac:dyDescent="0.25">
      <c r="A46" s="1">
        <v>42</v>
      </c>
      <c r="B46" s="4" t="s">
        <v>22</v>
      </c>
      <c r="C46" s="4" t="s">
        <v>64</v>
      </c>
      <c r="D46" s="4" t="s">
        <v>115</v>
      </c>
      <c r="E46" s="4" t="s">
        <v>131</v>
      </c>
      <c r="F46" s="7">
        <v>24</v>
      </c>
      <c r="G46" s="7">
        <v>810</v>
      </c>
      <c r="H46" s="7">
        <v>32</v>
      </c>
      <c r="I46" s="7">
        <v>853</v>
      </c>
      <c r="J46" s="12">
        <v>616</v>
      </c>
      <c r="K46" s="12">
        <v>616</v>
      </c>
      <c r="L46" s="7">
        <f t="shared" si="9"/>
        <v>664</v>
      </c>
      <c r="M46" s="7">
        <f t="shared" si="10"/>
        <v>664</v>
      </c>
      <c r="N46" s="7">
        <v>0</v>
      </c>
      <c r="O46" s="7">
        <v>492</v>
      </c>
      <c r="P46" s="7">
        <v>172</v>
      </c>
      <c r="Q46" s="8">
        <f t="shared" si="2"/>
        <v>0.77842907385697535</v>
      </c>
      <c r="R46" s="8">
        <f t="shared" si="3"/>
        <v>0.74096385542168675</v>
      </c>
      <c r="S46" s="9">
        <f t="shared" si="11"/>
        <v>567</v>
      </c>
      <c r="T46" s="7">
        <v>848</v>
      </c>
      <c r="U46" s="7">
        <f t="shared" si="12"/>
        <v>663</v>
      </c>
      <c r="V46" s="7">
        <f t="shared" si="13"/>
        <v>663</v>
      </c>
      <c r="W46" s="7">
        <v>0</v>
      </c>
      <c r="X46" s="7">
        <v>491</v>
      </c>
      <c r="Y46" s="7">
        <v>172</v>
      </c>
      <c r="Z46" s="8">
        <f t="shared" si="7"/>
        <v>0.78183962264150941</v>
      </c>
      <c r="AA46" s="8">
        <f t="shared" si="8"/>
        <v>0.74057315233785825</v>
      </c>
    </row>
    <row r="47" spans="1:27" ht="21.95" customHeight="1" x14ac:dyDescent="0.25">
      <c r="A47" s="1">
        <v>43</v>
      </c>
      <c r="B47" s="4" t="s">
        <v>22</v>
      </c>
      <c r="C47" s="4" t="s">
        <v>65</v>
      </c>
      <c r="D47" s="4" t="s">
        <v>116</v>
      </c>
      <c r="E47" s="4" t="s">
        <v>124</v>
      </c>
      <c r="F47" s="7">
        <v>23</v>
      </c>
      <c r="G47" s="7">
        <v>690</v>
      </c>
      <c r="H47" s="7">
        <v>21</v>
      </c>
      <c r="I47" s="7">
        <v>690</v>
      </c>
      <c r="J47" s="12">
        <v>498</v>
      </c>
      <c r="K47" s="12">
        <v>498</v>
      </c>
      <c r="L47" s="7">
        <f t="shared" si="9"/>
        <v>568</v>
      </c>
      <c r="M47" s="7">
        <f t="shared" si="10"/>
        <v>567</v>
      </c>
      <c r="N47" s="7">
        <v>1</v>
      </c>
      <c r="O47" s="7">
        <v>405</v>
      </c>
      <c r="P47" s="7">
        <v>162</v>
      </c>
      <c r="Q47" s="8">
        <f t="shared" si="2"/>
        <v>0.8231884057971014</v>
      </c>
      <c r="R47" s="8">
        <f t="shared" si="3"/>
        <v>0.7142857142857143</v>
      </c>
      <c r="S47" s="9">
        <f t="shared" si="11"/>
        <v>482.99999999999994</v>
      </c>
      <c r="T47" s="7">
        <v>690</v>
      </c>
      <c r="U47" s="7">
        <f t="shared" si="12"/>
        <v>568</v>
      </c>
      <c r="V47" s="7">
        <f t="shared" si="13"/>
        <v>567</v>
      </c>
      <c r="W47" s="7">
        <v>1</v>
      </c>
      <c r="X47" s="7">
        <v>405</v>
      </c>
      <c r="Y47" s="7">
        <v>162</v>
      </c>
      <c r="Z47" s="8">
        <f t="shared" si="7"/>
        <v>0.8231884057971014</v>
      </c>
      <c r="AA47" s="8">
        <f t="shared" si="8"/>
        <v>0.7142857142857143</v>
      </c>
    </row>
    <row r="48" spans="1:27" ht="21.95" customHeight="1" x14ac:dyDescent="0.25">
      <c r="A48" s="1">
        <v>44</v>
      </c>
      <c r="B48" s="4" t="s">
        <v>22</v>
      </c>
      <c r="C48" s="4" t="s">
        <v>66</v>
      </c>
      <c r="D48" s="4" t="s">
        <v>117</v>
      </c>
      <c r="E48" s="4" t="s">
        <v>129</v>
      </c>
      <c r="F48" s="7">
        <v>27</v>
      </c>
      <c r="G48" s="7">
        <v>810</v>
      </c>
      <c r="H48" s="7">
        <v>28</v>
      </c>
      <c r="I48" s="7">
        <v>810</v>
      </c>
      <c r="J48" s="12">
        <v>281</v>
      </c>
      <c r="K48" s="12">
        <v>268</v>
      </c>
      <c r="L48" s="7">
        <f t="shared" si="9"/>
        <v>608</v>
      </c>
      <c r="M48" s="7">
        <f t="shared" si="10"/>
        <v>608</v>
      </c>
      <c r="N48" s="7">
        <v>0</v>
      </c>
      <c r="O48" s="7">
        <v>335</v>
      </c>
      <c r="P48" s="7">
        <v>273</v>
      </c>
      <c r="Q48" s="8">
        <f t="shared" si="2"/>
        <v>0.75061728395061733</v>
      </c>
      <c r="R48" s="8">
        <f t="shared" si="3"/>
        <v>0.55098684210526316</v>
      </c>
      <c r="S48" s="9">
        <f t="shared" si="11"/>
        <v>567</v>
      </c>
      <c r="T48" s="7">
        <v>809</v>
      </c>
      <c r="U48" s="7">
        <f t="shared" si="12"/>
        <v>608</v>
      </c>
      <c r="V48" s="7">
        <f t="shared" si="13"/>
        <v>608</v>
      </c>
      <c r="W48" s="7">
        <v>0</v>
      </c>
      <c r="X48" s="7">
        <v>335</v>
      </c>
      <c r="Y48" s="7">
        <v>273</v>
      </c>
      <c r="Z48" s="8">
        <f t="shared" si="7"/>
        <v>0.7515451174289246</v>
      </c>
      <c r="AA48" s="8">
        <f t="shared" si="8"/>
        <v>0.55098684210526316</v>
      </c>
    </row>
    <row r="49" spans="1:27" ht="21.95" customHeight="1" x14ac:dyDescent="0.25">
      <c r="A49" s="1">
        <v>45</v>
      </c>
      <c r="B49" s="4" t="s">
        <v>22</v>
      </c>
      <c r="C49" s="4" t="s">
        <v>67</v>
      </c>
      <c r="D49" s="4" t="s">
        <v>118</v>
      </c>
      <c r="E49" s="4" t="s">
        <v>130</v>
      </c>
      <c r="F49" s="7">
        <v>28</v>
      </c>
      <c r="G49" s="7">
        <v>750</v>
      </c>
      <c r="H49" s="7">
        <v>23</v>
      </c>
      <c r="I49" s="7">
        <v>757</v>
      </c>
      <c r="J49" s="12">
        <v>698</v>
      </c>
      <c r="K49" s="12">
        <v>698</v>
      </c>
      <c r="L49" s="7">
        <f t="shared" si="9"/>
        <v>564</v>
      </c>
      <c r="M49" s="7">
        <f t="shared" si="10"/>
        <v>564</v>
      </c>
      <c r="N49" s="7">
        <v>0</v>
      </c>
      <c r="O49" s="7">
        <v>370</v>
      </c>
      <c r="P49" s="7">
        <v>194</v>
      </c>
      <c r="Q49" s="8">
        <f t="shared" si="2"/>
        <v>0.74504623513870538</v>
      </c>
      <c r="R49" s="8">
        <f t="shared" si="3"/>
        <v>0.65602836879432624</v>
      </c>
      <c r="S49" s="9">
        <f t="shared" si="11"/>
        <v>525</v>
      </c>
      <c r="T49" s="7">
        <v>730</v>
      </c>
      <c r="U49" s="7">
        <f t="shared" si="12"/>
        <v>533</v>
      </c>
      <c r="V49" s="7">
        <f t="shared" si="13"/>
        <v>533</v>
      </c>
      <c r="W49" s="7">
        <v>0</v>
      </c>
      <c r="X49" s="7">
        <v>362</v>
      </c>
      <c r="Y49" s="7">
        <v>171</v>
      </c>
      <c r="Z49" s="8">
        <f t="shared" si="7"/>
        <v>0.73013698630136992</v>
      </c>
      <c r="AA49" s="8">
        <f t="shared" si="8"/>
        <v>0.67917448405253278</v>
      </c>
    </row>
    <row r="50" spans="1:27" ht="21.95" customHeight="1" x14ac:dyDescent="0.25">
      <c r="A50" s="1">
        <v>46</v>
      </c>
      <c r="B50" s="4" t="s">
        <v>22</v>
      </c>
      <c r="C50" s="4" t="s">
        <v>68</v>
      </c>
      <c r="D50" s="4" t="s">
        <v>119</v>
      </c>
      <c r="E50" s="4" t="s">
        <v>124</v>
      </c>
      <c r="F50" s="7">
        <v>24</v>
      </c>
      <c r="G50" s="7">
        <v>630</v>
      </c>
      <c r="H50" s="7">
        <v>24</v>
      </c>
      <c r="I50" s="7">
        <v>671</v>
      </c>
      <c r="J50" s="12">
        <v>529</v>
      </c>
      <c r="K50" s="12">
        <v>529</v>
      </c>
      <c r="L50" s="7">
        <f t="shared" si="9"/>
        <v>573</v>
      </c>
      <c r="M50" s="7">
        <f t="shared" si="10"/>
        <v>572</v>
      </c>
      <c r="N50" s="7">
        <v>1</v>
      </c>
      <c r="O50" s="7">
        <v>399</v>
      </c>
      <c r="P50" s="7">
        <v>173</v>
      </c>
      <c r="Q50" s="8">
        <f t="shared" si="2"/>
        <v>0.85394932935916545</v>
      </c>
      <c r="R50" s="8">
        <f t="shared" si="3"/>
        <v>0.69755244755244761</v>
      </c>
      <c r="S50" s="9">
        <f t="shared" si="11"/>
        <v>441</v>
      </c>
      <c r="T50" s="7">
        <v>671</v>
      </c>
      <c r="U50" s="7">
        <f t="shared" si="12"/>
        <v>573</v>
      </c>
      <c r="V50" s="7">
        <f t="shared" si="13"/>
        <v>572</v>
      </c>
      <c r="W50" s="7">
        <v>1</v>
      </c>
      <c r="X50" s="7">
        <v>399</v>
      </c>
      <c r="Y50" s="7">
        <v>173</v>
      </c>
      <c r="Z50" s="8">
        <f t="shared" si="7"/>
        <v>0.85394932935916545</v>
      </c>
      <c r="AA50" s="8">
        <f t="shared" si="8"/>
        <v>0.69755244755244761</v>
      </c>
    </row>
    <row r="51" spans="1:27" ht="21.95" customHeight="1" x14ac:dyDescent="0.25">
      <c r="A51" s="1">
        <v>47</v>
      </c>
      <c r="B51" s="4" t="s">
        <v>22</v>
      </c>
      <c r="C51" s="4" t="s">
        <v>69</v>
      </c>
      <c r="D51" s="4" t="s">
        <v>120</v>
      </c>
      <c r="E51" s="4" t="s">
        <v>131</v>
      </c>
      <c r="F51" s="7">
        <v>28</v>
      </c>
      <c r="G51" s="7">
        <v>750</v>
      </c>
      <c r="H51" s="7">
        <v>26</v>
      </c>
      <c r="I51" s="7">
        <v>767</v>
      </c>
      <c r="J51" s="12">
        <v>623</v>
      </c>
      <c r="K51" s="12">
        <v>623</v>
      </c>
      <c r="L51" s="7">
        <f t="shared" si="9"/>
        <v>550</v>
      </c>
      <c r="M51" s="7">
        <f t="shared" si="10"/>
        <v>548</v>
      </c>
      <c r="N51" s="7">
        <v>2</v>
      </c>
      <c r="O51" s="7">
        <v>294</v>
      </c>
      <c r="P51" s="7">
        <v>254</v>
      </c>
      <c r="Q51" s="8">
        <f t="shared" si="2"/>
        <v>0.71707953063885266</v>
      </c>
      <c r="R51" s="8">
        <f t="shared" si="3"/>
        <v>0.53649635036496346</v>
      </c>
      <c r="S51" s="9">
        <f t="shared" si="11"/>
        <v>525</v>
      </c>
      <c r="T51" s="7">
        <v>698</v>
      </c>
      <c r="U51" s="7">
        <f t="shared" si="12"/>
        <v>501</v>
      </c>
      <c r="V51" s="7">
        <f t="shared" si="13"/>
        <v>499</v>
      </c>
      <c r="W51" s="7">
        <v>2</v>
      </c>
      <c r="X51" s="7">
        <v>266</v>
      </c>
      <c r="Y51" s="7">
        <v>233</v>
      </c>
      <c r="Z51" s="8">
        <f t="shared" si="7"/>
        <v>0.7177650429799427</v>
      </c>
      <c r="AA51" s="8">
        <f t="shared" si="8"/>
        <v>0.53306613226452904</v>
      </c>
    </row>
    <row r="52" spans="1:27" ht="21.95" customHeight="1" x14ac:dyDescent="0.25">
      <c r="A52" s="1">
        <v>48</v>
      </c>
      <c r="B52" s="4" t="s">
        <v>22</v>
      </c>
      <c r="C52" s="4" t="s">
        <v>70</v>
      </c>
      <c r="D52" s="4" t="s">
        <v>121</v>
      </c>
      <c r="E52" s="4" t="s">
        <v>126</v>
      </c>
      <c r="F52" s="7">
        <v>27</v>
      </c>
      <c r="G52" s="7">
        <v>750</v>
      </c>
      <c r="H52" s="7">
        <v>25</v>
      </c>
      <c r="I52" s="7">
        <v>766</v>
      </c>
      <c r="J52" s="12">
        <v>585</v>
      </c>
      <c r="K52" s="12">
        <v>585</v>
      </c>
      <c r="L52" s="7">
        <f t="shared" si="9"/>
        <v>692</v>
      </c>
      <c r="M52" s="7">
        <f t="shared" si="10"/>
        <v>692</v>
      </c>
      <c r="N52" s="7">
        <v>0</v>
      </c>
      <c r="O52" s="7">
        <v>374</v>
      </c>
      <c r="P52" s="7">
        <v>318</v>
      </c>
      <c r="Q52" s="8">
        <f t="shared" si="2"/>
        <v>0.90339425587467359</v>
      </c>
      <c r="R52" s="8">
        <f t="shared" si="3"/>
        <v>0.54046242774566478</v>
      </c>
      <c r="S52" s="9">
        <f t="shared" si="11"/>
        <v>525</v>
      </c>
      <c r="T52" s="7">
        <v>758</v>
      </c>
      <c r="U52" s="7">
        <f t="shared" si="12"/>
        <v>681</v>
      </c>
      <c r="V52" s="7">
        <f t="shared" si="13"/>
        <v>681</v>
      </c>
      <c r="W52" s="7">
        <v>0</v>
      </c>
      <c r="X52" s="7">
        <v>368</v>
      </c>
      <c r="Y52" s="7">
        <v>313</v>
      </c>
      <c r="Z52" s="8">
        <f t="shared" si="7"/>
        <v>0.89841688654353558</v>
      </c>
      <c r="AA52" s="8">
        <f t="shared" si="8"/>
        <v>0.54038179148311305</v>
      </c>
    </row>
    <row r="53" spans="1:27" ht="21.95" customHeight="1" x14ac:dyDescent="0.25">
      <c r="A53" s="1">
        <v>49</v>
      </c>
      <c r="B53" s="4" t="s">
        <v>22</v>
      </c>
      <c r="C53" s="4" t="s">
        <v>71</v>
      </c>
      <c r="D53" s="4" t="s">
        <v>122</v>
      </c>
      <c r="E53" s="4" t="s">
        <v>129</v>
      </c>
      <c r="F53" s="7">
        <v>20</v>
      </c>
      <c r="G53" s="7">
        <v>700</v>
      </c>
      <c r="H53" s="7">
        <v>22</v>
      </c>
      <c r="I53" s="7">
        <v>703</v>
      </c>
      <c r="J53" s="12">
        <v>537</v>
      </c>
      <c r="K53" s="12">
        <v>537</v>
      </c>
      <c r="L53" s="7">
        <f t="shared" si="9"/>
        <v>629</v>
      </c>
      <c r="M53" s="7">
        <f t="shared" si="10"/>
        <v>629</v>
      </c>
      <c r="N53" s="7">
        <v>0</v>
      </c>
      <c r="O53" s="7">
        <v>504</v>
      </c>
      <c r="P53" s="7">
        <v>125</v>
      </c>
      <c r="Q53" s="8">
        <f t="shared" si="2"/>
        <v>0.89473684210526316</v>
      </c>
      <c r="R53" s="8">
        <f t="shared" si="3"/>
        <v>0.80127186009538953</v>
      </c>
      <c r="S53" s="9">
        <f t="shared" si="11"/>
        <v>489.99999999999994</v>
      </c>
      <c r="T53" s="7">
        <v>697</v>
      </c>
      <c r="U53" s="7">
        <f t="shared" si="12"/>
        <v>623</v>
      </c>
      <c r="V53" s="7">
        <f t="shared" si="13"/>
        <v>623</v>
      </c>
      <c r="W53" s="7">
        <v>0</v>
      </c>
      <c r="X53" s="7">
        <v>502</v>
      </c>
      <c r="Y53" s="7">
        <v>121</v>
      </c>
      <c r="Z53" s="8">
        <f t="shared" si="7"/>
        <v>0.89383070301291245</v>
      </c>
      <c r="AA53" s="8">
        <f t="shared" si="8"/>
        <v>0.8057784911717496</v>
      </c>
    </row>
    <row r="54" spans="1:27" ht="21.95" customHeight="1" x14ac:dyDescent="0.25">
      <c r="A54" s="1">
        <v>50</v>
      </c>
      <c r="B54" s="4" t="s">
        <v>22</v>
      </c>
      <c r="C54" s="4" t="s">
        <v>72</v>
      </c>
      <c r="D54" s="4" t="s">
        <v>123</v>
      </c>
      <c r="E54" s="4" t="s">
        <v>124</v>
      </c>
      <c r="F54" s="7">
        <v>25</v>
      </c>
      <c r="G54" s="7">
        <v>630</v>
      </c>
      <c r="H54" s="7">
        <v>20</v>
      </c>
      <c r="I54" s="7">
        <v>635</v>
      </c>
      <c r="J54" s="12">
        <v>502</v>
      </c>
      <c r="K54" s="12">
        <v>496</v>
      </c>
      <c r="L54" s="7">
        <f t="shared" si="9"/>
        <v>451</v>
      </c>
      <c r="M54" s="7">
        <f t="shared" si="10"/>
        <v>433</v>
      </c>
      <c r="N54" s="7">
        <v>18</v>
      </c>
      <c r="O54" s="11">
        <v>286</v>
      </c>
      <c r="P54" s="7">
        <v>147</v>
      </c>
      <c r="Q54" s="8">
        <f t="shared" si="2"/>
        <v>0.71023622047244095</v>
      </c>
      <c r="R54" s="8">
        <f t="shared" si="3"/>
        <v>0.66050808314087761</v>
      </c>
      <c r="S54" s="9">
        <f t="shared" si="11"/>
        <v>441</v>
      </c>
      <c r="T54" s="7">
        <v>635</v>
      </c>
      <c r="U54" s="7">
        <f t="shared" si="12"/>
        <v>449</v>
      </c>
      <c r="V54" s="7">
        <f t="shared" si="13"/>
        <v>431</v>
      </c>
      <c r="W54" s="7">
        <v>18</v>
      </c>
      <c r="X54" s="7">
        <v>284</v>
      </c>
      <c r="Y54" s="7">
        <v>147</v>
      </c>
      <c r="Z54" s="8">
        <f t="shared" si="7"/>
        <v>0.70708661417322838</v>
      </c>
      <c r="AA54" s="8">
        <f t="shared" si="8"/>
        <v>0.6589327146171694</v>
      </c>
    </row>
    <row r="55" spans="1:27" ht="21.95" customHeight="1" x14ac:dyDescent="0.25">
      <c r="A55" s="1"/>
      <c r="B55" s="1"/>
      <c r="C55" s="1"/>
      <c r="D55" s="16" t="s">
        <v>140</v>
      </c>
      <c r="E55" s="17"/>
      <c r="F55" s="1">
        <f t="shared" ref="F55:P55" si="14">SUM(F5:F54)</f>
        <v>1202</v>
      </c>
      <c r="G55" s="1">
        <f t="shared" si="14"/>
        <v>35044</v>
      </c>
      <c r="H55" s="1">
        <f t="shared" si="14"/>
        <v>1211</v>
      </c>
      <c r="I55" s="1">
        <f t="shared" si="14"/>
        <v>35859</v>
      </c>
      <c r="J55" s="1">
        <f t="shared" si="14"/>
        <v>24843</v>
      </c>
      <c r="K55" s="1">
        <f t="shared" si="14"/>
        <v>24761</v>
      </c>
      <c r="L55" s="1">
        <f t="shared" si="14"/>
        <v>27754</v>
      </c>
      <c r="M55" s="1">
        <f t="shared" si="14"/>
        <v>27461</v>
      </c>
      <c r="N55" s="1">
        <f t="shared" si="14"/>
        <v>293</v>
      </c>
      <c r="O55" s="1">
        <f t="shared" si="14"/>
        <v>17364</v>
      </c>
      <c r="P55" s="1">
        <f t="shared" si="14"/>
        <v>10097</v>
      </c>
      <c r="Q55" s="8">
        <f t="shared" ref="Q55" si="15">+L55/I55</f>
        <v>0.7739758498563819</v>
      </c>
      <c r="R55" s="8">
        <f t="shared" ref="R55" si="16">O55/M55</f>
        <v>0.63231491934015516</v>
      </c>
      <c r="S55" s="15">
        <f t="shared" ref="S55:Y55" si="17">SUM(S5:S54)</f>
        <v>24530.799999999999</v>
      </c>
      <c r="T55" s="1">
        <f t="shared" si="17"/>
        <v>34506</v>
      </c>
      <c r="U55" s="1">
        <f t="shared" si="17"/>
        <v>26896</v>
      </c>
      <c r="V55" s="1">
        <f t="shared" si="17"/>
        <v>26623</v>
      </c>
      <c r="W55" s="1">
        <f t="shared" si="17"/>
        <v>273</v>
      </c>
      <c r="X55" s="1">
        <f t="shared" si="17"/>
        <v>16922</v>
      </c>
      <c r="Y55" s="1">
        <f t="shared" si="17"/>
        <v>9701</v>
      </c>
      <c r="Z55" s="8">
        <f t="shared" ref="Z55" si="18">+U55/T55</f>
        <v>0.77945864487335537</v>
      </c>
      <c r="AA55" s="8">
        <f t="shared" ref="AA55" si="19">+X55/V55</f>
        <v>0.63561582090673474</v>
      </c>
    </row>
  </sheetData>
  <sortState ref="A5:AA54">
    <sortCondition ref="B5:B54"/>
  </sortState>
  <mergeCells count="29">
    <mergeCell ref="A1:AA1"/>
    <mergeCell ref="A2:A4"/>
    <mergeCell ref="B2:B4"/>
    <mergeCell ref="F2:G2"/>
    <mergeCell ref="H2:L2"/>
    <mergeCell ref="M2:N2"/>
    <mergeCell ref="O2:P2"/>
    <mergeCell ref="Q2:R2"/>
    <mergeCell ref="S2:AA2"/>
    <mergeCell ref="V3:W3"/>
    <mergeCell ref="X3:Y3"/>
    <mergeCell ref="Z3:AA3"/>
    <mergeCell ref="C2:C4"/>
    <mergeCell ref="D2:D4"/>
    <mergeCell ref="E2:E4"/>
    <mergeCell ref="N3:N4"/>
    <mergeCell ref="D55:E55"/>
    <mergeCell ref="R3:R4"/>
    <mergeCell ref="T3:U3"/>
    <mergeCell ref="F3:F4"/>
    <mergeCell ref="G3:G4"/>
    <mergeCell ref="H3:H4"/>
    <mergeCell ref="I3:I4"/>
    <mergeCell ref="O3:O4"/>
    <mergeCell ref="P3:P4"/>
    <mergeCell ref="Q3:Q4"/>
    <mergeCell ref="L3:L4"/>
    <mergeCell ref="M3:M4"/>
    <mergeCell ref="J3:K3"/>
  </mergeCells>
  <conditionalFormatting sqref="D5:D54">
    <cfRule type="containsText" dxfId="1" priority="1" operator="containsText" text="Bhopal">
      <formula>NOT(ISERROR(SEARCH("Bhopal",D5)))</formula>
    </cfRule>
  </conditionalFormatting>
  <printOptions horizontalCentered="1"/>
  <pageMargins left="0.11811023622047245" right="0.11811023622047245" top="0.19685039370078741" bottom="0.15748031496062992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view="pageBreakPreview" zoomScale="85" zoomScaleNormal="85" zoomScaleSheetLayoutView="85" workbookViewId="0">
      <pane ySplit="4" topLeftCell="A5" activePane="bottomLeft" state="frozen"/>
      <selection pane="bottomLeft" activeCell="D2" sqref="D2:D4"/>
    </sheetView>
  </sheetViews>
  <sheetFormatPr defaultRowHeight="15" x14ac:dyDescent="0.25"/>
  <cols>
    <col min="1" max="1" width="5.140625" bestFit="1" customWidth="1"/>
    <col min="2" max="2" width="20.5703125" customWidth="1"/>
    <col min="3" max="3" width="24.85546875" customWidth="1"/>
    <col min="4" max="4" width="20.42578125" bestFit="1" customWidth="1"/>
    <col min="5" max="5" width="26.28515625" customWidth="1"/>
    <col min="6" max="6" width="12.5703125" customWidth="1"/>
    <col min="7" max="8" width="12.85546875" customWidth="1"/>
    <col min="9" max="9" width="12.5703125" customWidth="1"/>
    <col min="10" max="10" width="11" customWidth="1"/>
    <col min="11" max="11" width="12.5703125" customWidth="1"/>
    <col min="12" max="12" width="12.28515625" customWidth="1"/>
    <col min="13" max="13" width="9.7109375" customWidth="1"/>
    <col min="14" max="14" width="10.140625" customWidth="1"/>
    <col min="15" max="15" width="12.5703125" customWidth="1"/>
    <col min="16" max="16" width="12.140625" customWidth="1"/>
    <col min="17" max="17" width="12.85546875" customWidth="1"/>
    <col min="18" max="18" width="11.42578125" customWidth="1"/>
    <col min="19" max="19" width="12.42578125" customWidth="1"/>
    <col min="20" max="20" width="11.42578125" customWidth="1"/>
    <col min="21" max="21" width="9.85546875" customWidth="1"/>
    <col min="22" max="22" width="10.5703125" customWidth="1"/>
  </cols>
  <sheetData>
    <row r="1" spans="1:22" ht="29.25" customHeight="1" x14ac:dyDescent="0.25">
      <c r="A1" s="23" t="s">
        <v>139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43.5" customHeight="1" x14ac:dyDescent="0.25">
      <c r="A2" s="20" t="s">
        <v>14</v>
      </c>
      <c r="B2" s="20" t="s">
        <v>0</v>
      </c>
      <c r="C2" s="20" t="s">
        <v>19</v>
      </c>
      <c r="D2" s="20" t="s">
        <v>20</v>
      </c>
      <c r="E2" s="20" t="s">
        <v>21</v>
      </c>
      <c r="F2" s="21" t="s">
        <v>3</v>
      </c>
      <c r="G2" s="21" t="s">
        <v>4</v>
      </c>
      <c r="H2" s="21" t="s">
        <v>5</v>
      </c>
      <c r="I2" s="18" t="s">
        <v>16</v>
      </c>
      <c r="J2" s="18"/>
      <c r="K2" s="18" t="s">
        <v>17</v>
      </c>
      <c r="L2" s="18"/>
      <c r="M2" s="18" t="s">
        <v>18</v>
      </c>
      <c r="N2" s="18"/>
      <c r="O2" s="19" t="s">
        <v>136</v>
      </c>
      <c r="P2" s="19"/>
      <c r="Q2" s="19"/>
      <c r="R2" s="19"/>
      <c r="S2" s="19"/>
      <c r="T2" s="19"/>
      <c r="U2" s="19"/>
      <c r="V2" s="19"/>
    </row>
    <row r="3" spans="1:22" ht="39.75" customHeight="1" x14ac:dyDescent="0.25">
      <c r="A3" s="20"/>
      <c r="B3" s="20"/>
      <c r="C3" s="20"/>
      <c r="D3" s="20"/>
      <c r="E3" s="20"/>
      <c r="F3" s="21"/>
      <c r="G3" s="21"/>
      <c r="H3" s="21"/>
      <c r="I3" s="18" t="s">
        <v>6</v>
      </c>
      <c r="J3" s="18" t="s">
        <v>7</v>
      </c>
      <c r="K3" s="18" t="s">
        <v>8</v>
      </c>
      <c r="L3" s="18" t="s">
        <v>9</v>
      </c>
      <c r="M3" s="18" t="s">
        <v>10</v>
      </c>
      <c r="N3" s="18" t="s">
        <v>11</v>
      </c>
      <c r="O3" s="19" t="s">
        <v>15</v>
      </c>
      <c r="P3" s="19"/>
      <c r="Q3" s="19" t="s">
        <v>16</v>
      </c>
      <c r="R3" s="19"/>
      <c r="S3" s="19" t="s">
        <v>17</v>
      </c>
      <c r="T3" s="19"/>
      <c r="U3" s="19" t="s">
        <v>18</v>
      </c>
      <c r="V3" s="19"/>
    </row>
    <row r="4" spans="1:22" ht="87" customHeight="1" x14ac:dyDescent="0.25">
      <c r="A4" s="20"/>
      <c r="B4" s="20"/>
      <c r="C4" s="20"/>
      <c r="D4" s="20"/>
      <c r="E4" s="20"/>
      <c r="F4" s="21"/>
      <c r="G4" s="21"/>
      <c r="H4" s="21"/>
      <c r="I4" s="18"/>
      <c r="J4" s="18"/>
      <c r="K4" s="18"/>
      <c r="L4" s="18"/>
      <c r="M4" s="18"/>
      <c r="N4" s="18"/>
      <c r="O4" s="14" t="s">
        <v>4</v>
      </c>
      <c r="P4" s="14" t="s">
        <v>5</v>
      </c>
      <c r="Q4" s="14" t="s">
        <v>6</v>
      </c>
      <c r="R4" s="14" t="s">
        <v>7</v>
      </c>
      <c r="S4" s="14" t="s">
        <v>8</v>
      </c>
      <c r="T4" s="14" t="s">
        <v>9</v>
      </c>
      <c r="U4" s="14" t="s">
        <v>10</v>
      </c>
      <c r="V4" s="14" t="s">
        <v>11</v>
      </c>
    </row>
    <row r="5" spans="1:22" ht="21.95" customHeight="1" x14ac:dyDescent="0.25">
      <c r="A5" s="1">
        <v>1</v>
      </c>
      <c r="B5" s="2" t="s">
        <v>22</v>
      </c>
      <c r="C5" s="2" t="s">
        <v>66</v>
      </c>
      <c r="D5" s="2" t="s">
        <v>117</v>
      </c>
      <c r="E5" s="4" t="s">
        <v>129</v>
      </c>
      <c r="F5" s="2">
        <v>245</v>
      </c>
      <c r="G5" s="2">
        <v>6397</v>
      </c>
      <c r="H5" s="2">
        <f t="shared" ref="H5:H55" si="0">+I5+J5</f>
        <v>4683</v>
      </c>
      <c r="I5" s="2">
        <f t="shared" ref="I5:I55" si="1">+K5+L5</f>
        <v>4528</v>
      </c>
      <c r="J5" s="2">
        <v>155</v>
      </c>
      <c r="K5" s="2">
        <v>2257</v>
      </c>
      <c r="L5" s="2">
        <v>2271</v>
      </c>
      <c r="M5" s="5">
        <f t="shared" ref="M5:M55" si="2">H5/G5</f>
        <v>0.73206190401750826</v>
      </c>
      <c r="N5" s="5">
        <f t="shared" ref="N5:N55" si="3">K5/I5</f>
        <v>0.49845406360424027</v>
      </c>
      <c r="O5" s="2">
        <v>6191</v>
      </c>
      <c r="P5" s="2">
        <f t="shared" ref="P5:P55" si="4">+Q5+R5</f>
        <v>4538</v>
      </c>
      <c r="Q5" s="2">
        <f t="shared" ref="Q5:Q55" si="5">+S5+T5</f>
        <v>4385</v>
      </c>
      <c r="R5" s="2">
        <v>153</v>
      </c>
      <c r="S5" s="2">
        <v>2174</v>
      </c>
      <c r="T5" s="2">
        <v>2211</v>
      </c>
      <c r="U5" s="5">
        <f t="shared" ref="U5:U55" si="6">P5/O5</f>
        <v>0.73299951542561781</v>
      </c>
      <c r="V5" s="5">
        <f t="shared" ref="V5:V55" si="7">S5/Q5</f>
        <v>0.49578107183580389</v>
      </c>
    </row>
    <row r="6" spans="1:22" ht="21.95" customHeight="1" x14ac:dyDescent="0.25">
      <c r="A6" s="1">
        <v>2</v>
      </c>
      <c r="B6" s="2" t="s">
        <v>22</v>
      </c>
      <c r="C6" s="2" t="s">
        <v>67</v>
      </c>
      <c r="D6" s="2" t="s">
        <v>118</v>
      </c>
      <c r="E6" s="4" t="s">
        <v>130</v>
      </c>
      <c r="F6" s="2">
        <v>233</v>
      </c>
      <c r="G6" s="2">
        <v>7089</v>
      </c>
      <c r="H6" s="2">
        <f t="shared" si="0"/>
        <v>5149</v>
      </c>
      <c r="I6" s="2">
        <f t="shared" si="1"/>
        <v>5126</v>
      </c>
      <c r="J6" s="2">
        <v>23</v>
      </c>
      <c r="K6" s="2">
        <v>3014</v>
      </c>
      <c r="L6" s="2">
        <v>2112</v>
      </c>
      <c r="M6" s="5">
        <f t="shared" si="2"/>
        <v>0.72633657779658622</v>
      </c>
      <c r="N6" s="5">
        <f t="shared" si="3"/>
        <v>0.58798283261802575</v>
      </c>
      <c r="O6" s="2">
        <v>6013</v>
      </c>
      <c r="P6" s="2">
        <f t="shared" si="4"/>
        <v>4525</v>
      </c>
      <c r="Q6" s="2">
        <f t="shared" si="5"/>
        <v>4517</v>
      </c>
      <c r="R6" s="2">
        <v>8</v>
      </c>
      <c r="S6" s="2">
        <v>2827</v>
      </c>
      <c r="T6" s="2">
        <v>1690</v>
      </c>
      <c r="U6" s="5">
        <f t="shared" si="6"/>
        <v>0.75253617162813902</v>
      </c>
      <c r="V6" s="5">
        <f t="shared" si="7"/>
        <v>0.62585787026787687</v>
      </c>
    </row>
    <row r="7" spans="1:22" ht="21.95" customHeight="1" x14ac:dyDescent="0.25">
      <c r="A7" s="1">
        <v>3</v>
      </c>
      <c r="B7" s="2" t="s">
        <v>22</v>
      </c>
      <c r="C7" s="2" t="s">
        <v>68</v>
      </c>
      <c r="D7" s="2" t="s">
        <v>119</v>
      </c>
      <c r="E7" s="4" t="s">
        <v>124</v>
      </c>
      <c r="F7" s="2">
        <v>249</v>
      </c>
      <c r="G7" s="2">
        <v>6326</v>
      </c>
      <c r="H7" s="2">
        <f t="shared" si="0"/>
        <v>4709</v>
      </c>
      <c r="I7" s="2">
        <f t="shared" si="1"/>
        <v>4229</v>
      </c>
      <c r="J7" s="2">
        <v>480</v>
      </c>
      <c r="K7" s="2">
        <v>2396</v>
      </c>
      <c r="L7" s="2">
        <v>1833</v>
      </c>
      <c r="M7" s="5">
        <f t="shared" si="2"/>
        <v>0.74438823901359474</v>
      </c>
      <c r="N7" s="5">
        <f t="shared" si="3"/>
        <v>0.56656419957436743</v>
      </c>
      <c r="O7" s="2">
        <v>5750</v>
      </c>
      <c r="P7" s="2">
        <f t="shared" si="4"/>
        <v>4289</v>
      </c>
      <c r="Q7" s="2">
        <f t="shared" si="5"/>
        <v>3841</v>
      </c>
      <c r="R7" s="2">
        <v>448</v>
      </c>
      <c r="S7" s="2">
        <v>2204</v>
      </c>
      <c r="T7" s="2">
        <v>1637</v>
      </c>
      <c r="U7" s="5">
        <f t="shared" si="6"/>
        <v>0.74591304347826082</v>
      </c>
      <c r="V7" s="5">
        <f t="shared" si="7"/>
        <v>0.57380890393126793</v>
      </c>
    </row>
    <row r="8" spans="1:22" ht="21.95" customHeight="1" x14ac:dyDescent="0.25">
      <c r="A8" s="1">
        <v>4</v>
      </c>
      <c r="B8" s="2" t="s">
        <v>22</v>
      </c>
      <c r="C8" s="2" t="s">
        <v>69</v>
      </c>
      <c r="D8" s="2" t="s">
        <v>120</v>
      </c>
      <c r="E8" s="4" t="s">
        <v>131</v>
      </c>
      <c r="F8" s="2">
        <v>277</v>
      </c>
      <c r="G8" s="2">
        <v>7565</v>
      </c>
      <c r="H8" s="2">
        <f t="shared" si="0"/>
        <v>5553</v>
      </c>
      <c r="I8" s="2">
        <f t="shared" si="1"/>
        <v>5362</v>
      </c>
      <c r="J8" s="2">
        <v>191</v>
      </c>
      <c r="K8" s="2">
        <v>2200</v>
      </c>
      <c r="L8" s="2">
        <v>3162</v>
      </c>
      <c r="M8" s="5">
        <f t="shared" si="2"/>
        <v>0.73403833443489752</v>
      </c>
      <c r="N8" s="5">
        <f t="shared" si="3"/>
        <v>0.41029466616933979</v>
      </c>
      <c r="O8" s="2">
        <v>6779</v>
      </c>
      <c r="P8" s="2">
        <f t="shared" si="4"/>
        <v>5007</v>
      </c>
      <c r="Q8" s="2">
        <f t="shared" si="5"/>
        <v>4848</v>
      </c>
      <c r="R8" s="2">
        <v>159</v>
      </c>
      <c r="S8" s="2">
        <v>2065</v>
      </c>
      <c r="T8" s="2">
        <v>2783</v>
      </c>
      <c r="U8" s="5">
        <f t="shared" si="6"/>
        <v>0.73860451394010918</v>
      </c>
      <c r="V8" s="5">
        <f t="shared" si="7"/>
        <v>0.42594884488448848</v>
      </c>
    </row>
    <row r="9" spans="1:22" ht="21.95" customHeight="1" x14ac:dyDescent="0.25">
      <c r="A9" s="1">
        <v>5</v>
      </c>
      <c r="B9" s="2" t="s">
        <v>22</v>
      </c>
      <c r="C9" s="2" t="s">
        <v>70</v>
      </c>
      <c r="D9" s="2" t="s">
        <v>121</v>
      </c>
      <c r="E9" s="4" t="s">
        <v>126</v>
      </c>
      <c r="F9" s="2">
        <v>244</v>
      </c>
      <c r="G9" s="2">
        <v>7049</v>
      </c>
      <c r="H9" s="2">
        <f t="shared" si="0"/>
        <v>4782</v>
      </c>
      <c r="I9" s="2">
        <f t="shared" si="1"/>
        <v>4654</v>
      </c>
      <c r="J9" s="2">
        <v>128</v>
      </c>
      <c r="K9" s="2">
        <v>2616</v>
      </c>
      <c r="L9" s="2">
        <v>2038</v>
      </c>
      <c r="M9" s="5">
        <f t="shared" si="2"/>
        <v>0.67839409845368137</v>
      </c>
      <c r="N9" s="5">
        <f t="shared" si="3"/>
        <v>0.56209712075633866</v>
      </c>
      <c r="O9" s="2">
        <v>5984</v>
      </c>
      <c r="P9" s="2">
        <f t="shared" si="4"/>
        <v>4051</v>
      </c>
      <c r="Q9" s="2">
        <f t="shared" si="5"/>
        <v>3967</v>
      </c>
      <c r="R9" s="2">
        <v>84</v>
      </c>
      <c r="S9" s="2">
        <v>2177</v>
      </c>
      <c r="T9" s="2">
        <v>1790</v>
      </c>
      <c r="U9" s="5">
        <f t="shared" si="6"/>
        <v>0.67697192513368987</v>
      </c>
      <c r="V9" s="5">
        <f t="shared" si="7"/>
        <v>0.54877741366271737</v>
      </c>
    </row>
    <row r="10" spans="1:22" ht="21.95" customHeight="1" x14ac:dyDescent="0.25">
      <c r="A10" s="1">
        <v>6</v>
      </c>
      <c r="B10" s="2" t="s">
        <v>22</v>
      </c>
      <c r="C10" s="2" t="s">
        <v>23</v>
      </c>
      <c r="D10" s="2" t="s">
        <v>73</v>
      </c>
      <c r="E10" s="4" t="s">
        <v>129</v>
      </c>
      <c r="F10" s="2">
        <v>234</v>
      </c>
      <c r="G10" s="2">
        <v>6586</v>
      </c>
      <c r="H10" s="2">
        <f t="shared" si="0"/>
        <v>4594</v>
      </c>
      <c r="I10" s="2">
        <f t="shared" si="1"/>
        <v>4442</v>
      </c>
      <c r="J10" s="2">
        <v>152</v>
      </c>
      <c r="K10" s="2">
        <v>2222</v>
      </c>
      <c r="L10" s="2">
        <v>2220</v>
      </c>
      <c r="M10" s="5">
        <f t="shared" si="2"/>
        <v>0.69754023686607958</v>
      </c>
      <c r="N10" s="5">
        <f t="shared" si="3"/>
        <v>0.50022512381809991</v>
      </c>
      <c r="O10" s="2">
        <v>5022</v>
      </c>
      <c r="P10" s="2">
        <f t="shared" si="4"/>
        <v>3468</v>
      </c>
      <c r="Q10" s="2">
        <f t="shared" si="5"/>
        <v>3370</v>
      </c>
      <c r="R10" s="2">
        <v>98</v>
      </c>
      <c r="S10" s="2">
        <v>1593</v>
      </c>
      <c r="T10" s="2">
        <v>1777</v>
      </c>
      <c r="U10" s="5">
        <f t="shared" si="6"/>
        <v>0.69056152927120673</v>
      </c>
      <c r="V10" s="5">
        <f t="shared" si="7"/>
        <v>0.47270029673590502</v>
      </c>
    </row>
    <row r="11" spans="1:22" ht="21.95" customHeight="1" x14ac:dyDescent="0.25">
      <c r="A11" s="1">
        <v>7</v>
      </c>
      <c r="B11" s="2" t="s">
        <v>22</v>
      </c>
      <c r="C11" s="2" t="s">
        <v>24</v>
      </c>
      <c r="D11" s="2" t="s">
        <v>74</v>
      </c>
      <c r="E11" s="4" t="s">
        <v>131</v>
      </c>
      <c r="F11" s="2">
        <v>247</v>
      </c>
      <c r="G11" s="2">
        <v>6869</v>
      </c>
      <c r="H11" s="2">
        <f t="shared" si="0"/>
        <v>4879</v>
      </c>
      <c r="I11" s="2">
        <f t="shared" si="1"/>
        <v>4811</v>
      </c>
      <c r="J11" s="2">
        <v>68</v>
      </c>
      <c r="K11" s="2">
        <v>2331</v>
      </c>
      <c r="L11" s="2">
        <v>2480</v>
      </c>
      <c r="M11" s="5">
        <f t="shared" si="2"/>
        <v>0.71029261901295682</v>
      </c>
      <c r="N11" s="5">
        <f t="shared" si="3"/>
        <v>0.48451465391810433</v>
      </c>
      <c r="O11" s="2">
        <v>6385</v>
      </c>
      <c r="P11" s="2">
        <f t="shared" si="4"/>
        <v>4530</v>
      </c>
      <c r="Q11" s="2">
        <f t="shared" si="5"/>
        <v>4473</v>
      </c>
      <c r="R11" s="2">
        <v>57</v>
      </c>
      <c r="S11" s="2">
        <v>2185</v>
      </c>
      <c r="T11" s="2">
        <v>2288</v>
      </c>
      <c r="U11" s="5">
        <f t="shared" si="6"/>
        <v>0.70947533281127639</v>
      </c>
      <c r="V11" s="5">
        <f t="shared" si="7"/>
        <v>0.48848647440196735</v>
      </c>
    </row>
    <row r="12" spans="1:22" ht="21.95" customHeight="1" x14ac:dyDescent="0.25">
      <c r="A12" s="1">
        <v>8</v>
      </c>
      <c r="B12" s="2" t="s">
        <v>22</v>
      </c>
      <c r="C12" s="2" t="s">
        <v>25</v>
      </c>
      <c r="D12" s="2" t="s">
        <v>75</v>
      </c>
      <c r="E12" s="4" t="s">
        <v>129</v>
      </c>
      <c r="F12" s="2">
        <v>218</v>
      </c>
      <c r="G12" s="2">
        <v>5760</v>
      </c>
      <c r="H12" s="2">
        <f t="shared" si="0"/>
        <v>3732</v>
      </c>
      <c r="I12" s="2">
        <f t="shared" si="1"/>
        <v>3732</v>
      </c>
      <c r="J12" s="2">
        <v>0</v>
      </c>
      <c r="K12" s="2">
        <v>1801</v>
      </c>
      <c r="L12" s="2">
        <v>1931</v>
      </c>
      <c r="M12" s="5">
        <f t="shared" si="2"/>
        <v>0.6479166666666667</v>
      </c>
      <c r="N12" s="5">
        <f t="shared" si="3"/>
        <v>0.48258306538049306</v>
      </c>
      <c r="O12" s="2">
        <v>4549</v>
      </c>
      <c r="P12" s="2">
        <f t="shared" si="4"/>
        <v>3006</v>
      </c>
      <c r="Q12" s="2">
        <f t="shared" si="5"/>
        <v>3006</v>
      </c>
      <c r="R12" s="2">
        <v>0</v>
      </c>
      <c r="S12" s="2">
        <v>1501</v>
      </c>
      <c r="T12" s="2">
        <v>1505</v>
      </c>
      <c r="U12" s="5">
        <f t="shared" si="6"/>
        <v>0.66080457243350188</v>
      </c>
      <c r="V12" s="5">
        <f t="shared" si="7"/>
        <v>0.49933466400532267</v>
      </c>
    </row>
    <row r="13" spans="1:22" ht="21.95" customHeight="1" x14ac:dyDescent="0.25">
      <c r="A13" s="1">
        <v>9</v>
      </c>
      <c r="B13" s="2" t="s">
        <v>22</v>
      </c>
      <c r="C13" s="2" t="s">
        <v>26</v>
      </c>
      <c r="D13" s="2" t="s">
        <v>76</v>
      </c>
      <c r="E13" s="4" t="s">
        <v>129</v>
      </c>
      <c r="F13" s="2">
        <v>191</v>
      </c>
      <c r="G13" s="2">
        <v>5404</v>
      </c>
      <c r="H13" s="2">
        <f t="shared" si="0"/>
        <v>3689</v>
      </c>
      <c r="I13" s="2">
        <f t="shared" si="1"/>
        <v>3572</v>
      </c>
      <c r="J13" s="2">
        <v>117</v>
      </c>
      <c r="K13" s="2">
        <v>1905</v>
      </c>
      <c r="L13" s="2">
        <v>1667</v>
      </c>
      <c r="M13" s="5">
        <f t="shared" si="2"/>
        <v>0.68264248704663211</v>
      </c>
      <c r="N13" s="5">
        <f t="shared" si="3"/>
        <v>0.53331466965285557</v>
      </c>
      <c r="O13" s="2">
        <v>3907</v>
      </c>
      <c r="P13" s="2">
        <f t="shared" si="4"/>
        <v>2595</v>
      </c>
      <c r="Q13" s="2">
        <f t="shared" si="5"/>
        <v>2575</v>
      </c>
      <c r="R13" s="2">
        <v>20</v>
      </c>
      <c r="S13" s="2">
        <v>1367</v>
      </c>
      <c r="T13" s="2">
        <v>1208</v>
      </c>
      <c r="U13" s="5">
        <f t="shared" si="6"/>
        <v>0.6641924750447914</v>
      </c>
      <c r="V13" s="5">
        <f t="shared" si="7"/>
        <v>0.53087378640776695</v>
      </c>
    </row>
    <row r="14" spans="1:22" ht="21.95" customHeight="1" x14ac:dyDescent="0.25">
      <c r="A14" s="1">
        <v>10</v>
      </c>
      <c r="B14" s="2" t="s">
        <v>22</v>
      </c>
      <c r="C14" s="2" t="s">
        <v>27</v>
      </c>
      <c r="D14" s="2" t="s">
        <v>77</v>
      </c>
      <c r="E14" s="4" t="s">
        <v>131</v>
      </c>
      <c r="F14" s="2">
        <v>84</v>
      </c>
      <c r="G14" s="2">
        <v>2398</v>
      </c>
      <c r="H14" s="2">
        <f t="shared" si="0"/>
        <v>1912</v>
      </c>
      <c r="I14" s="2">
        <f t="shared" si="1"/>
        <v>1801</v>
      </c>
      <c r="J14" s="2">
        <v>111</v>
      </c>
      <c r="K14" s="2">
        <v>1302</v>
      </c>
      <c r="L14" s="2">
        <v>499</v>
      </c>
      <c r="M14" s="5">
        <f t="shared" si="2"/>
        <v>0.79733110925771478</v>
      </c>
      <c r="N14" s="5">
        <f t="shared" si="3"/>
        <v>0.72293170460855083</v>
      </c>
      <c r="O14" s="2">
        <v>1461</v>
      </c>
      <c r="P14" s="2">
        <f t="shared" si="4"/>
        <v>1171</v>
      </c>
      <c r="Q14" s="2">
        <f t="shared" si="5"/>
        <v>1126</v>
      </c>
      <c r="R14" s="2">
        <v>45</v>
      </c>
      <c r="S14" s="2">
        <v>878</v>
      </c>
      <c r="T14" s="2">
        <v>248</v>
      </c>
      <c r="U14" s="5">
        <f t="shared" si="6"/>
        <v>0.80150581793292264</v>
      </c>
      <c r="V14" s="5">
        <f t="shared" si="7"/>
        <v>0.77975133214920067</v>
      </c>
    </row>
    <row r="15" spans="1:22" ht="21.95" customHeight="1" x14ac:dyDescent="0.25">
      <c r="A15" s="1">
        <v>11</v>
      </c>
      <c r="B15" s="2" t="s">
        <v>22</v>
      </c>
      <c r="C15" s="2" t="s">
        <v>27</v>
      </c>
      <c r="D15" s="2" t="s">
        <v>78</v>
      </c>
      <c r="E15" s="4" t="s">
        <v>125</v>
      </c>
      <c r="F15" s="2">
        <v>432</v>
      </c>
      <c r="G15" s="2">
        <v>12052</v>
      </c>
      <c r="H15" s="2">
        <f t="shared" si="0"/>
        <v>8316</v>
      </c>
      <c r="I15" s="2">
        <f t="shared" si="1"/>
        <v>6754</v>
      </c>
      <c r="J15" s="2">
        <v>1562</v>
      </c>
      <c r="K15" s="2">
        <v>3467</v>
      </c>
      <c r="L15" s="2">
        <v>3287</v>
      </c>
      <c r="M15" s="5">
        <f t="shared" si="2"/>
        <v>0.6900099568536342</v>
      </c>
      <c r="N15" s="5">
        <f t="shared" si="3"/>
        <v>0.51332543677820552</v>
      </c>
      <c r="O15" s="2">
        <v>6761</v>
      </c>
      <c r="P15" s="2">
        <f t="shared" si="4"/>
        <v>4530</v>
      </c>
      <c r="Q15" s="2">
        <f t="shared" si="5"/>
        <v>4042</v>
      </c>
      <c r="R15" s="2">
        <v>488</v>
      </c>
      <c r="S15" s="2">
        <v>2579</v>
      </c>
      <c r="T15" s="2">
        <v>1463</v>
      </c>
      <c r="U15" s="5">
        <f t="shared" si="6"/>
        <v>0.67001922792486324</v>
      </c>
      <c r="V15" s="5">
        <f t="shared" si="7"/>
        <v>0.63805047006432458</v>
      </c>
    </row>
    <row r="16" spans="1:22" ht="21.95" customHeight="1" x14ac:dyDescent="0.25">
      <c r="A16" s="1">
        <v>12</v>
      </c>
      <c r="B16" s="2" t="s">
        <v>22</v>
      </c>
      <c r="C16" s="2" t="s">
        <v>28</v>
      </c>
      <c r="D16" s="2" t="s">
        <v>79</v>
      </c>
      <c r="E16" s="4" t="s">
        <v>124</v>
      </c>
      <c r="F16" s="2">
        <v>302</v>
      </c>
      <c r="G16" s="2">
        <v>8647</v>
      </c>
      <c r="H16" s="2">
        <f t="shared" si="0"/>
        <v>6177</v>
      </c>
      <c r="I16" s="2">
        <f t="shared" si="1"/>
        <v>5864</v>
      </c>
      <c r="J16" s="2">
        <v>313</v>
      </c>
      <c r="K16" s="2">
        <v>2943</v>
      </c>
      <c r="L16" s="2">
        <v>2921</v>
      </c>
      <c r="M16" s="5">
        <f t="shared" si="2"/>
        <v>0.71435179831155315</v>
      </c>
      <c r="N16" s="5">
        <f t="shared" si="3"/>
        <v>0.5018758526603001</v>
      </c>
      <c r="O16" s="2">
        <v>7200</v>
      </c>
      <c r="P16" s="2">
        <f t="shared" si="4"/>
        <v>5093</v>
      </c>
      <c r="Q16" s="2">
        <f t="shared" si="5"/>
        <v>4824</v>
      </c>
      <c r="R16" s="2">
        <v>269</v>
      </c>
      <c r="S16" s="2">
        <v>2477</v>
      </c>
      <c r="T16" s="2">
        <v>2347</v>
      </c>
      <c r="U16" s="5">
        <f t="shared" si="6"/>
        <v>0.70736111111111111</v>
      </c>
      <c r="V16" s="5">
        <f t="shared" si="7"/>
        <v>0.51347429519071308</v>
      </c>
    </row>
    <row r="17" spans="1:22" ht="21.95" customHeight="1" x14ac:dyDescent="0.25">
      <c r="A17" s="1">
        <v>13</v>
      </c>
      <c r="B17" s="2" t="s">
        <v>22</v>
      </c>
      <c r="C17" s="2" t="s">
        <v>29</v>
      </c>
      <c r="D17" s="2" t="s">
        <v>80</v>
      </c>
      <c r="E17" s="4" t="s">
        <v>129</v>
      </c>
      <c r="F17" s="2">
        <v>235</v>
      </c>
      <c r="G17" s="2">
        <v>6543</v>
      </c>
      <c r="H17" s="2">
        <f t="shared" si="0"/>
        <v>4310</v>
      </c>
      <c r="I17" s="2">
        <f t="shared" si="1"/>
        <v>4171</v>
      </c>
      <c r="J17" s="2">
        <v>139</v>
      </c>
      <c r="K17" s="2">
        <v>1717</v>
      </c>
      <c r="L17" s="2">
        <v>2454</v>
      </c>
      <c r="M17" s="5">
        <f t="shared" si="2"/>
        <v>0.65871924193794895</v>
      </c>
      <c r="N17" s="5">
        <f t="shared" si="3"/>
        <v>0.41165188204267561</v>
      </c>
      <c r="O17" s="2">
        <v>5662</v>
      </c>
      <c r="P17" s="2">
        <f t="shared" si="4"/>
        <v>3693</v>
      </c>
      <c r="Q17" s="2">
        <f t="shared" si="5"/>
        <v>3628</v>
      </c>
      <c r="R17" s="2">
        <v>65</v>
      </c>
      <c r="S17" s="2">
        <v>1448</v>
      </c>
      <c r="T17" s="2">
        <v>2180</v>
      </c>
      <c r="U17" s="5">
        <f t="shared" si="6"/>
        <v>0.65224302366654896</v>
      </c>
      <c r="V17" s="5">
        <f t="shared" si="7"/>
        <v>0.39911797133406834</v>
      </c>
    </row>
    <row r="18" spans="1:22" ht="21.95" customHeight="1" x14ac:dyDescent="0.25">
      <c r="A18" s="1">
        <v>14</v>
      </c>
      <c r="B18" s="2" t="s">
        <v>22</v>
      </c>
      <c r="C18" s="2" t="s">
        <v>30</v>
      </c>
      <c r="D18" s="2" t="s">
        <v>81</v>
      </c>
      <c r="E18" s="4" t="s">
        <v>124</v>
      </c>
      <c r="F18" s="2">
        <v>307</v>
      </c>
      <c r="G18" s="2">
        <v>8655</v>
      </c>
      <c r="H18" s="2">
        <f t="shared" si="0"/>
        <v>5822</v>
      </c>
      <c r="I18" s="2">
        <f t="shared" si="1"/>
        <v>4462</v>
      </c>
      <c r="J18" s="2">
        <v>1360</v>
      </c>
      <c r="K18" s="2">
        <v>2250</v>
      </c>
      <c r="L18" s="2">
        <v>2212</v>
      </c>
      <c r="M18" s="5">
        <f t="shared" si="2"/>
        <v>0.67267475447718084</v>
      </c>
      <c r="N18" s="5">
        <f t="shared" si="3"/>
        <v>0.50425818018825641</v>
      </c>
      <c r="O18" s="2">
        <v>8396</v>
      </c>
      <c r="P18" s="2">
        <f t="shared" si="4"/>
        <v>5697</v>
      </c>
      <c r="Q18" s="2">
        <f t="shared" si="5"/>
        <v>4339</v>
      </c>
      <c r="R18" s="2">
        <v>1358</v>
      </c>
      <c r="S18" s="2">
        <v>2134</v>
      </c>
      <c r="T18" s="2">
        <v>2205</v>
      </c>
      <c r="U18" s="5">
        <f t="shared" si="6"/>
        <v>0.67853739876131491</v>
      </c>
      <c r="V18" s="5">
        <f t="shared" si="7"/>
        <v>0.49181839133440886</v>
      </c>
    </row>
    <row r="19" spans="1:22" ht="21.95" customHeight="1" x14ac:dyDescent="0.25">
      <c r="A19" s="1">
        <v>15</v>
      </c>
      <c r="B19" s="2" t="s">
        <v>22</v>
      </c>
      <c r="C19" s="2" t="s">
        <v>31</v>
      </c>
      <c r="D19" s="2" t="s">
        <v>82</v>
      </c>
      <c r="E19" s="4" t="s">
        <v>128</v>
      </c>
      <c r="F19" s="2">
        <v>384</v>
      </c>
      <c r="G19" s="2">
        <v>10651</v>
      </c>
      <c r="H19" s="2">
        <f t="shared" si="0"/>
        <v>6691</v>
      </c>
      <c r="I19" s="2">
        <f t="shared" si="1"/>
        <v>6022</v>
      </c>
      <c r="J19" s="2">
        <v>669</v>
      </c>
      <c r="K19" s="2">
        <v>2494</v>
      </c>
      <c r="L19" s="2">
        <v>3528</v>
      </c>
      <c r="M19" s="5">
        <f t="shared" si="2"/>
        <v>0.6282039245141301</v>
      </c>
      <c r="N19" s="5">
        <f t="shared" si="3"/>
        <v>0.41414812354699437</v>
      </c>
      <c r="O19" s="2">
        <v>6660</v>
      </c>
      <c r="P19" s="2">
        <f t="shared" si="4"/>
        <v>4191</v>
      </c>
      <c r="Q19" s="2">
        <f t="shared" si="5"/>
        <v>3862</v>
      </c>
      <c r="R19" s="2">
        <v>329</v>
      </c>
      <c r="S19" s="2">
        <v>1793</v>
      </c>
      <c r="T19" s="2">
        <v>2069</v>
      </c>
      <c r="U19" s="5">
        <f t="shared" si="6"/>
        <v>0.62927927927927929</v>
      </c>
      <c r="V19" s="5">
        <f t="shared" si="7"/>
        <v>0.46426721905748319</v>
      </c>
    </row>
    <row r="20" spans="1:22" ht="21.95" customHeight="1" x14ac:dyDescent="0.25">
      <c r="A20" s="1">
        <v>16</v>
      </c>
      <c r="B20" s="2" t="s">
        <v>22</v>
      </c>
      <c r="C20" s="2" t="s">
        <v>32</v>
      </c>
      <c r="D20" s="2" t="s">
        <v>83</v>
      </c>
      <c r="E20" s="4" t="s">
        <v>131</v>
      </c>
      <c r="F20" s="2">
        <v>262</v>
      </c>
      <c r="G20" s="2">
        <v>7593</v>
      </c>
      <c r="H20" s="2">
        <f t="shared" si="0"/>
        <v>5619</v>
      </c>
      <c r="I20" s="2">
        <f t="shared" si="1"/>
        <v>5397</v>
      </c>
      <c r="J20" s="2">
        <v>222</v>
      </c>
      <c r="K20" s="2">
        <v>2852</v>
      </c>
      <c r="L20" s="2">
        <v>2545</v>
      </c>
      <c r="M20" s="5">
        <f t="shared" si="2"/>
        <v>0.74002370604504153</v>
      </c>
      <c r="N20" s="5">
        <f t="shared" si="3"/>
        <v>0.52844172688530666</v>
      </c>
      <c r="O20" s="2">
        <v>6656</v>
      </c>
      <c r="P20" s="2">
        <f t="shared" si="4"/>
        <v>4922</v>
      </c>
      <c r="Q20" s="2">
        <f t="shared" si="5"/>
        <v>4738</v>
      </c>
      <c r="R20" s="2">
        <v>184</v>
      </c>
      <c r="S20" s="2">
        <v>2444</v>
      </c>
      <c r="T20" s="2">
        <v>2294</v>
      </c>
      <c r="U20" s="5">
        <f t="shared" si="6"/>
        <v>0.73948317307692313</v>
      </c>
      <c r="V20" s="5">
        <f t="shared" si="7"/>
        <v>0.51582946390882234</v>
      </c>
    </row>
    <row r="21" spans="1:22" ht="21.95" customHeight="1" x14ac:dyDescent="0.25">
      <c r="A21" s="1">
        <v>17</v>
      </c>
      <c r="B21" s="2" t="s">
        <v>22</v>
      </c>
      <c r="C21" s="2" t="s">
        <v>33</v>
      </c>
      <c r="D21" s="2" t="s">
        <v>84</v>
      </c>
      <c r="E21" s="4" t="s">
        <v>131</v>
      </c>
      <c r="F21" s="2">
        <v>268</v>
      </c>
      <c r="G21" s="2">
        <v>7353</v>
      </c>
      <c r="H21" s="2">
        <f t="shared" si="0"/>
        <v>5141</v>
      </c>
      <c r="I21" s="2">
        <f t="shared" si="1"/>
        <v>5126</v>
      </c>
      <c r="J21" s="2">
        <v>15</v>
      </c>
      <c r="K21" s="2">
        <v>2127</v>
      </c>
      <c r="L21" s="2">
        <v>2999</v>
      </c>
      <c r="M21" s="5">
        <f t="shared" si="2"/>
        <v>0.6991704066367469</v>
      </c>
      <c r="N21" s="5">
        <f t="shared" si="3"/>
        <v>0.41494342567303943</v>
      </c>
      <c r="O21" s="2">
        <v>5429</v>
      </c>
      <c r="P21" s="2">
        <f t="shared" si="4"/>
        <v>3768</v>
      </c>
      <c r="Q21" s="2">
        <f t="shared" si="5"/>
        <v>3758</v>
      </c>
      <c r="R21" s="2">
        <v>10</v>
      </c>
      <c r="S21" s="2">
        <v>1666</v>
      </c>
      <c r="T21" s="2">
        <v>2092</v>
      </c>
      <c r="U21" s="5">
        <f t="shared" si="6"/>
        <v>0.69405046969976059</v>
      </c>
      <c r="V21" s="5">
        <f t="shared" si="7"/>
        <v>0.44332091538052154</v>
      </c>
    </row>
    <row r="22" spans="1:22" ht="21.95" customHeight="1" x14ac:dyDescent="0.25">
      <c r="A22" s="1">
        <v>18</v>
      </c>
      <c r="B22" s="2" t="s">
        <v>22</v>
      </c>
      <c r="C22" s="2" t="s">
        <v>34</v>
      </c>
      <c r="D22" s="2" t="s">
        <v>85</v>
      </c>
      <c r="E22" s="4" t="s">
        <v>129</v>
      </c>
      <c r="F22" s="2">
        <v>281</v>
      </c>
      <c r="G22" s="2">
        <v>7960</v>
      </c>
      <c r="H22" s="2">
        <f t="shared" si="0"/>
        <v>5335</v>
      </c>
      <c r="I22" s="2">
        <f t="shared" si="1"/>
        <v>5309</v>
      </c>
      <c r="J22" s="2">
        <v>26</v>
      </c>
      <c r="K22" s="2">
        <v>2296</v>
      </c>
      <c r="L22" s="2">
        <v>3013</v>
      </c>
      <c r="M22" s="5">
        <f t="shared" si="2"/>
        <v>0.67022613065326631</v>
      </c>
      <c r="N22" s="5">
        <f t="shared" si="3"/>
        <v>0.43247315878696552</v>
      </c>
      <c r="O22" s="2">
        <v>7286</v>
      </c>
      <c r="P22" s="2">
        <f t="shared" si="4"/>
        <v>4937</v>
      </c>
      <c r="Q22" s="2">
        <f t="shared" si="5"/>
        <v>4933</v>
      </c>
      <c r="R22" s="2">
        <v>4</v>
      </c>
      <c r="S22" s="2">
        <v>2132</v>
      </c>
      <c r="T22" s="2">
        <v>2801</v>
      </c>
      <c r="U22" s="5">
        <f t="shared" si="6"/>
        <v>0.67760087839692562</v>
      </c>
      <c r="V22" s="5">
        <f t="shared" si="7"/>
        <v>0.43219136428137034</v>
      </c>
    </row>
    <row r="23" spans="1:22" ht="21.95" customHeight="1" x14ac:dyDescent="0.25">
      <c r="A23" s="1">
        <v>19</v>
      </c>
      <c r="B23" s="2" t="s">
        <v>22</v>
      </c>
      <c r="C23" s="2" t="s">
        <v>35</v>
      </c>
      <c r="D23" s="2" t="s">
        <v>86</v>
      </c>
      <c r="E23" s="4" t="s">
        <v>124</v>
      </c>
      <c r="F23" s="2">
        <v>249</v>
      </c>
      <c r="G23" s="2">
        <v>7207</v>
      </c>
      <c r="H23" s="2">
        <f t="shared" si="0"/>
        <v>4896</v>
      </c>
      <c r="I23" s="2">
        <f t="shared" si="1"/>
        <v>3874</v>
      </c>
      <c r="J23" s="2">
        <v>1022</v>
      </c>
      <c r="K23" s="2">
        <v>1997</v>
      </c>
      <c r="L23" s="2">
        <v>1877</v>
      </c>
      <c r="M23" s="5">
        <f t="shared" si="2"/>
        <v>0.67933953101151656</v>
      </c>
      <c r="N23" s="5">
        <f t="shared" si="3"/>
        <v>0.51548786783686118</v>
      </c>
      <c r="O23" s="2">
        <v>6123</v>
      </c>
      <c r="P23" s="2">
        <f t="shared" si="4"/>
        <v>4137</v>
      </c>
      <c r="Q23" s="2">
        <f t="shared" si="5"/>
        <v>3341</v>
      </c>
      <c r="R23" s="2">
        <v>796</v>
      </c>
      <c r="S23" s="2">
        <v>1728</v>
      </c>
      <c r="T23" s="2">
        <v>1613</v>
      </c>
      <c r="U23" s="5">
        <f t="shared" si="6"/>
        <v>0.67564919157275849</v>
      </c>
      <c r="V23" s="5">
        <f t="shared" si="7"/>
        <v>0.51721041604310092</v>
      </c>
    </row>
    <row r="24" spans="1:22" ht="21.95" customHeight="1" x14ac:dyDescent="0.25">
      <c r="A24" s="1">
        <v>20</v>
      </c>
      <c r="B24" s="2" t="s">
        <v>22</v>
      </c>
      <c r="C24" s="2" t="s">
        <v>36</v>
      </c>
      <c r="D24" s="2" t="s">
        <v>87</v>
      </c>
      <c r="E24" s="4" t="s">
        <v>124</v>
      </c>
      <c r="F24" s="2">
        <v>225</v>
      </c>
      <c r="G24" s="2">
        <v>5860</v>
      </c>
      <c r="H24" s="2">
        <f t="shared" si="0"/>
        <v>4105</v>
      </c>
      <c r="I24" s="2">
        <f t="shared" si="1"/>
        <v>3855</v>
      </c>
      <c r="J24" s="2">
        <v>250</v>
      </c>
      <c r="K24" s="2">
        <v>1805</v>
      </c>
      <c r="L24" s="2">
        <v>2050</v>
      </c>
      <c r="M24" s="5">
        <f t="shared" si="2"/>
        <v>0.70051194539249151</v>
      </c>
      <c r="N24" s="5">
        <f t="shared" si="3"/>
        <v>0.4682230869001297</v>
      </c>
      <c r="O24" s="2">
        <v>4474</v>
      </c>
      <c r="P24" s="2">
        <f t="shared" si="4"/>
        <v>3154</v>
      </c>
      <c r="Q24" s="2">
        <f t="shared" si="5"/>
        <v>2955</v>
      </c>
      <c r="R24" s="2">
        <v>199</v>
      </c>
      <c r="S24" s="2">
        <v>1440</v>
      </c>
      <c r="T24" s="2">
        <v>1515</v>
      </c>
      <c r="U24" s="5">
        <f t="shared" si="6"/>
        <v>0.70496200268216358</v>
      </c>
      <c r="V24" s="5">
        <f t="shared" si="7"/>
        <v>0.48730964467005078</v>
      </c>
    </row>
    <row r="25" spans="1:22" ht="21.95" customHeight="1" x14ac:dyDescent="0.25">
      <c r="A25" s="1">
        <v>21</v>
      </c>
      <c r="B25" s="2" t="s">
        <v>22</v>
      </c>
      <c r="C25" s="2" t="s">
        <v>37</v>
      </c>
      <c r="D25" s="2" t="s">
        <v>88</v>
      </c>
      <c r="E25" s="4" t="s">
        <v>129</v>
      </c>
      <c r="F25" s="2">
        <v>284</v>
      </c>
      <c r="G25" s="2">
        <v>7289</v>
      </c>
      <c r="H25" s="2">
        <f t="shared" si="0"/>
        <v>5090</v>
      </c>
      <c r="I25" s="2">
        <f t="shared" si="1"/>
        <v>5079</v>
      </c>
      <c r="J25" s="2">
        <v>11</v>
      </c>
      <c r="K25" s="2">
        <v>2841</v>
      </c>
      <c r="L25" s="2">
        <v>2238</v>
      </c>
      <c r="M25" s="5">
        <f t="shared" si="2"/>
        <v>0.69831252572369329</v>
      </c>
      <c r="N25" s="5">
        <f t="shared" si="3"/>
        <v>0.55936207914943892</v>
      </c>
      <c r="O25" s="2">
        <v>5867</v>
      </c>
      <c r="P25" s="2">
        <f t="shared" si="4"/>
        <v>3982</v>
      </c>
      <c r="Q25" s="2">
        <f t="shared" si="5"/>
        <v>3973</v>
      </c>
      <c r="R25" s="2">
        <v>9</v>
      </c>
      <c r="S25" s="2">
        <v>1987</v>
      </c>
      <c r="T25" s="2">
        <v>1986</v>
      </c>
      <c r="U25" s="5">
        <f t="shared" si="6"/>
        <v>0.67871143685017898</v>
      </c>
      <c r="V25" s="5">
        <f t="shared" si="7"/>
        <v>0.50012584948401717</v>
      </c>
    </row>
    <row r="26" spans="1:22" ht="21.95" customHeight="1" x14ac:dyDescent="0.25">
      <c r="A26" s="1">
        <v>22</v>
      </c>
      <c r="B26" s="2" t="s">
        <v>22</v>
      </c>
      <c r="C26" s="2" t="s">
        <v>38</v>
      </c>
      <c r="D26" s="2" t="s">
        <v>89</v>
      </c>
      <c r="E26" s="4" t="s">
        <v>130</v>
      </c>
      <c r="F26" s="2">
        <v>286</v>
      </c>
      <c r="G26" s="2">
        <v>6736</v>
      </c>
      <c r="H26" s="2">
        <f t="shared" si="0"/>
        <v>5013</v>
      </c>
      <c r="I26" s="2">
        <f t="shared" si="1"/>
        <v>4599</v>
      </c>
      <c r="J26" s="2">
        <v>414</v>
      </c>
      <c r="K26" s="2">
        <v>2553</v>
      </c>
      <c r="L26" s="2">
        <v>2046</v>
      </c>
      <c r="M26" s="5">
        <f t="shared" si="2"/>
        <v>0.74421021377672214</v>
      </c>
      <c r="N26" s="5">
        <f t="shared" si="3"/>
        <v>0.55512067840834967</v>
      </c>
      <c r="O26" s="2">
        <v>3525</v>
      </c>
      <c r="P26" s="2">
        <f t="shared" si="4"/>
        <v>2435</v>
      </c>
      <c r="Q26" s="2">
        <f t="shared" si="5"/>
        <v>2322</v>
      </c>
      <c r="R26" s="2">
        <v>113</v>
      </c>
      <c r="S26" s="2">
        <v>1442</v>
      </c>
      <c r="T26" s="2">
        <v>880</v>
      </c>
      <c r="U26" s="5">
        <f t="shared" si="6"/>
        <v>0.69078014184397163</v>
      </c>
      <c r="V26" s="5">
        <f t="shared" si="7"/>
        <v>0.62101636520241177</v>
      </c>
    </row>
    <row r="27" spans="1:22" ht="21.95" customHeight="1" x14ac:dyDescent="0.25">
      <c r="A27" s="1">
        <v>23</v>
      </c>
      <c r="B27" s="2" t="s">
        <v>22</v>
      </c>
      <c r="C27" s="2" t="s">
        <v>39</v>
      </c>
      <c r="D27" s="2" t="s">
        <v>90</v>
      </c>
      <c r="E27" s="4" t="s">
        <v>129</v>
      </c>
      <c r="F27" s="2">
        <v>287</v>
      </c>
      <c r="G27" s="2">
        <v>7920</v>
      </c>
      <c r="H27" s="2">
        <f t="shared" si="0"/>
        <v>5367</v>
      </c>
      <c r="I27" s="2">
        <f t="shared" si="1"/>
        <v>5208</v>
      </c>
      <c r="J27" s="2">
        <v>159</v>
      </c>
      <c r="K27" s="2">
        <v>4385</v>
      </c>
      <c r="L27" s="2">
        <v>823</v>
      </c>
      <c r="M27" s="5">
        <f t="shared" si="2"/>
        <v>0.67765151515151512</v>
      </c>
      <c r="N27" s="5">
        <f t="shared" si="3"/>
        <v>0.84197388632872505</v>
      </c>
      <c r="O27" s="2">
        <v>6795</v>
      </c>
      <c r="P27" s="2">
        <f t="shared" si="4"/>
        <v>4444</v>
      </c>
      <c r="Q27" s="2">
        <f t="shared" si="5"/>
        <v>4322</v>
      </c>
      <c r="R27" s="2">
        <v>122</v>
      </c>
      <c r="S27" s="2">
        <v>3569</v>
      </c>
      <c r="T27" s="2">
        <v>753</v>
      </c>
      <c r="U27" s="5">
        <f t="shared" si="6"/>
        <v>0.65401030169242091</v>
      </c>
      <c r="V27" s="5">
        <f t="shared" si="7"/>
        <v>0.82577510411846367</v>
      </c>
    </row>
    <row r="28" spans="1:22" ht="21.95" customHeight="1" x14ac:dyDescent="0.25">
      <c r="A28" s="1">
        <v>24</v>
      </c>
      <c r="B28" s="2" t="s">
        <v>22</v>
      </c>
      <c r="C28" s="2" t="s">
        <v>40</v>
      </c>
      <c r="D28" s="2" t="s">
        <v>91</v>
      </c>
      <c r="E28" s="4" t="s">
        <v>130</v>
      </c>
      <c r="F28" s="2">
        <v>294</v>
      </c>
      <c r="G28" s="2">
        <v>8715</v>
      </c>
      <c r="H28" s="2">
        <f t="shared" si="0"/>
        <v>6331</v>
      </c>
      <c r="I28" s="2">
        <f t="shared" si="1"/>
        <v>6274</v>
      </c>
      <c r="J28" s="2">
        <v>57</v>
      </c>
      <c r="K28" s="2">
        <v>2605</v>
      </c>
      <c r="L28" s="2">
        <v>3669</v>
      </c>
      <c r="M28" s="5">
        <f t="shared" si="2"/>
        <v>0.72644865174985662</v>
      </c>
      <c r="N28" s="5">
        <f t="shared" si="3"/>
        <v>0.41520561045584953</v>
      </c>
      <c r="O28" s="2">
        <v>7316</v>
      </c>
      <c r="P28" s="2">
        <f t="shared" si="4"/>
        <v>5259</v>
      </c>
      <c r="Q28" s="2">
        <f t="shared" si="5"/>
        <v>5217</v>
      </c>
      <c r="R28" s="2">
        <v>42</v>
      </c>
      <c r="S28" s="2">
        <v>2142</v>
      </c>
      <c r="T28" s="2">
        <v>3075</v>
      </c>
      <c r="U28" s="5">
        <f t="shared" si="6"/>
        <v>0.71883542919628207</v>
      </c>
      <c r="V28" s="5">
        <f t="shared" si="7"/>
        <v>0.41058079355951699</v>
      </c>
    </row>
    <row r="29" spans="1:22" ht="21.95" customHeight="1" x14ac:dyDescent="0.25">
      <c r="A29" s="1">
        <v>25</v>
      </c>
      <c r="B29" s="2" t="s">
        <v>22</v>
      </c>
      <c r="C29" s="2" t="s">
        <v>41</v>
      </c>
      <c r="D29" s="2" t="s">
        <v>92</v>
      </c>
      <c r="E29" s="4" t="s">
        <v>124</v>
      </c>
      <c r="F29" s="2">
        <v>281</v>
      </c>
      <c r="G29" s="2">
        <v>8018</v>
      </c>
      <c r="H29" s="2">
        <f t="shared" si="0"/>
        <v>5988</v>
      </c>
      <c r="I29" s="2">
        <f t="shared" si="1"/>
        <v>5589</v>
      </c>
      <c r="J29" s="2">
        <v>399</v>
      </c>
      <c r="K29" s="2">
        <v>3163</v>
      </c>
      <c r="L29" s="2">
        <v>2426</v>
      </c>
      <c r="M29" s="5">
        <f t="shared" si="2"/>
        <v>0.74681965577450737</v>
      </c>
      <c r="N29" s="5">
        <f t="shared" si="3"/>
        <v>0.5659330828412954</v>
      </c>
      <c r="O29" s="2">
        <v>7356</v>
      </c>
      <c r="P29" s="2">
        <f t="shared" si="4"/>
        <v>5380</v>
      </c>
      <c r="Q29" s="2">
        <f t="shared" si="5"/>
        <v>4998</v>
      </c>
      <c r="R29" s="2">
        <v>382</v>
      </c>
      <c r="S29" s="2">
        <v>2764</v>
      </c>
      <c r="T29" s="2">
        <v>2234</v>
      </c>
      <c r="U29" s="5">
        <f t="shared" si="6"/>
        <v>0.73137574768896141</v>
      </c>
      <c r="V29" s="5">
        <f t="shared" si="7"/>
        <v>0.55302120848339331</v>
      </c>
    </row>
    <row r="30" spans="1:22" ht="21.95" customHeight="1" x14ac:dyDescent="0.25">
      <c r="A30" s="1">
        <v>26</v>
      </c>
      <c r="B30" s="2" t="s">
        <v>22</v>
      </c>
      <c r="C30" s="2" t="s">
        <v>42</v>
      </c>
      <c r="D30" s="2" t="s">
        <v>93</v>
      </c>
      <c r="E30" s="4" t="s">
        <v>131</v>
      </c>
      <c r="F30" s="2">
        <v>295</v>
      </c>
      <c r="G30" s="2">
        <v>8063</v>
      </c>
      <c r="H30" s="2">
        <f t="shared" si="0"/>
        <v>5575</v>
      </c>
      <c r="I30" s="2">
        <f t="shared" si="1"/>
        <v>5325</v>
      </c>
      <c r="J30" s="2">
        <v>250</v>
      </c>
      <c r="K30" s="2">
        <v>2558</v>
      </c>
      <c r="L30" s="2">
        <v>2767</v>
      </c>
      <c r="M30" s="5">
        <f t="shared" si="2"/>
        <v>0.69142998883790152</v>
      </c>
      <c r="N30" s="5">
        <f t="shared" si="3"/>
        <v>0.48037558685446008</v>
      </c>
      <c r="O30" s="2">
        <v>5521</v>
      </c>
      <c r="P30" s="2">
        <f t="shared" si="4"/>
        <v>3758</v>
      </c>
      <c r="Q30" s="2">
        <f t="shared" si="5"/>
        <v>3663</v>
      </c>
      <c r="R30" s="2">
        <v>95</v>
      </c>
      <c r="S30" s="2">
        <v>1875</v>
      </c>
      <c r="T30" s="2">
        <v>1788</v>
      </c>
      <c r="U30" s="5">
        <f t="shared" si="6"/>
        <v>0.680673790979895</v>
      </c>
      <c r="V30" s="5">
        <f t="shared" si="7"/>
        <v>0.51187551187551183</v>
      </c>
    </row>
    <row r="31" spans="1:22" ht="21.95" customHeight="1" x14ac:dyDescent="0.25">
      <c r="A31" s="1">
        <v>27</v>
      </c>
      <c r="B31" s="2" t="s">
        <v>22</v>
      </c>
      <c r="C31" s="2" t="s">
        <v>43</v>
      </c>
      <c r="D31" s="2" t="s">
        <v>94</v>
      </c>
      <c r="E31" s="4" t="s">
        <v>131</v>
      </c>
      <c r="F31" s="2">
        <v>281</v>
      </c>
      <c r="G31" s="2">
        <v>7596</v>
      </c>
      <c r="H31" s="2">
        <f t="shared" si="0"/>
        <v>5717</v>
      </c>
      <c r="I31" s="2">
        <f t="shared" si="1"/>
        <v>5474</v>
      </c>
      <c r="J31" s="2">
        <v>243</v>
      </c>
      <c r="K31" s="2">
        <v>2516</v>
      </c>
      <c r="L31" s="2">
        <v>2958</v>
      </c>
      <c r="M31" s="5">
        <f t="shared" si="2"/>
        <v>0.75263296471827279</v>
      </c>
      <c r="N31" s="5">
        <f t="shared" si="3"/>
        <v>0.45962732919254656</v>
      </c>
      <c r="O31" s="2">
        <v>5051</v>
      </c>
      <c r="P31" s="2">
        <f t="shared" si="4"/>
        <v>3701</v>
      </c>
      <c r="Q31" s="2">
        <f t="shared" si="5"/>
        <v>3587</v>
      </c>
      <c r="R31" s="2">
        <v>114</v>
      </c>
      <c r="S31" s="2">
        <v>1740</v>
      </c>
      <c r="T31" s="2">
        <v>1847</v>
      </c>
      <c r="U31" s="5">
        <f t="shared" si="6"/>
        <v>0.73272619283310236</v>
      </c>
      <c r="V31" s="5">
        <f t="shared" si="7"/>
        <v>0.48508502927237246</v>
      </c>
    </row>
    <row r="32" spans="1:22" ht="21.95" customHeight="1" x14ac:dyDescent="0.25">
      <c r="A32" s="1">
        <v>28</v>
      </c>
      <c r="B32" s="2" t="s">
        <v>22</v>
      </c>
      <c r="C32" s="2" t="s">
        <v>44</v>
      </c>
      <c r="D32" s="2" t="s">
        <v>95</v>
      </c>
      <c r="E32" s="4" t="s">
        <v>129</v>
      </c>
      <c r="F32" s="2">
        <v>246</v>
      </c>
      <c r="G32" s="2">
        <v>6820</v>
      </c>
      <c r="H32" s="2">
        <f t="shared" si="0"/>
        <v>4841</v>
      </c>
      <c r="I32" s="2">
        <f t="shared" si="1"/>
        <v>4774</v>
      </c>
      <c r="J32" s="2">
        <v>67</v>
      </c>
      <c r="K32" s="2">
        <v>2426</v>
      </c>
      <c r="L32" s="2">
        <v>2348</v>
      </c>
      <c r="M32" s="5">
        <f t="shared" si="2"/>
        <v>0.70982404692082113</v>
      </c>
      <c r="N32" s="5">
        <f t="shared" si="3"/>
        <v>0.50816925010473402</v>
      </c>
      <c r="O32" s="2">
        <v>4920</v>
      </c>
      <c r="P32" s="2">
        <f t="shared" si="4"/>
        <v>3582</v>
      </c>
      <c r="Q32" s="2">
        <f t="shared" si="5"/>
        <v>3530</v>
      </c>
      <c r="R32" s="2">
        <v>52</v>
      </c>
      <c r="S32" s="2">
        <v>1786</v>
      </c>
      <c r="T32" s="2">
        <v>1744</v>
      </c>
      <c r="U32" s="5">
        <f t="shared" si="6"/>
        <v>0.72804878048780486</v>
      </c>
      <c r="V32" s="5">
        <f t="shared" si="7"/>
        <v>0.5059490084985836</v>
      </c>
    </row>
    <row r="33" spans="1:22" ht="21.95" customHeight="1" x14ac:dyDescent="0.25">
      <c r="A33" s="1">
        <v>29</v>
      </c>
      <c r="B33" s="2" t="s">
        <v>22</v>
      </c>
      <c r="C33" s="2" t="s">
        <v>45</v>
      </c>
      <c r="D33" s="2" t="s">
        <v>96</v>
      </c>
      <c r="E33" s="4" t="s">
        <v>129</v>
      </c>
      <c r="F33" s="2">
        <v>231</v>
      </c>
      <c r="G33" s="2">
        <v>6654</v>
      </c>
      <c r="H33" s="2">
        <f t="shared" si="0"/>
        <v>4489</v>
      </c>
      <c r="I33" s="2">
        <f t="shared" si="1"/>
        <v>3950</v>
      </c>
      <c r="J33" s="2">
        <v>539</v>
      </c>
      <c r="K33" s="2">
        <v>1883</v>
      </c>
      <c r="L33" s="2">
        <v>2067</v>
      </c>
      <c r="M33" s="5">
        <f t="shared" si="2"/>
        <v>0.67463180042079951</v>
      </c>
      <c r="N33" s="5">
        <f t="shared" si="3"/>
        <v>0.47670886075949365</v>
      </c>
      <c r="O33" s="2">
        <v>4860</v>
      </c>
      <c r="P33" s="2">
        <f t="shared" si="4"/>
        <v>3293</v>
      </c>
      <c r="Q33" s="2">
        <f t="shared" si="5"/>
        <v>2942</v>
      </c>
      <c r="R33" s="2">
        <v>351</v>
      </c>
      <c r="S33" s="2">
        <v>1504</v>
      </c>
      <c r="T33" s="2">
        <v>1438</v>
      </c>
      <c r="U33" s="5">
        <f t="shared" si="6"/>
        <v>0.67757201646090537</v>
      </c>
      <c r="V33" s="5">
        <f t="shared" si="7"/>
        <v>0.51121685927940175</v>
      </c>
    </row>
    <row r="34" spans="1:22" ht="21.95" customHeight="1" x14ac:dyDescent="0.25">
      <c r="A34" s="1">
        <v>30</v>
      </c>
      <c r="B34" s="2" t="s">
        <v>22</v>
      </c>
      <c r="C34" s="2" t="s">
        <v>46</v>
      </c>
      <c r="D34" s="2" t="s">
        <v>97</v>
      </c>
      <c r="E34" s="4" t="s">
        <v>129</v>
      </c>
      <c r="F34" s="2">
        <v>225</v>
      </c>
      <c r="G34" s="2">
        <v>6701</v>
      </c>
      <c r="H34" s="2">
        <f t="shared" si="0"/>
        <v>4560</v>
      </c>
      <c r="I34" s="2">
        <f t="shared" si="1"/>
        <v>4279</v>
      </c>
      <c r="J34" s="2">
        <v>281</v>
      </c>
      <c r="K34" s="2">
        <v>1818</v>
      </c>
      <c r="L34" s="2">
        <v>2461</v>
      </c>
      <c r="M34" s="5">
        <f t="shared" si="2"/>
        <v>0.68049544844053123</v>
      </c>
      <c r="N34" s="5">
        <f t="shared" si="3"/>
        <v>0.42486562280906753</v>
      </c>
      <c r="O34" s="2">
        <v>3876</v>
      </c>
      <c r="P34" s="2">
        <f t="shared" si="4"/>
        <v>2644</v>
      </c>
      <c r="Q34" s="2">
        <f t="shared" si="5"/>
        <v>2543</v>
      </c>
      <c r="R34" s="2">
        <v>101</v>
      </c>
      <c r="S34" s="2">
        <v>1288</v>
      </c>
      <c r="T34" s="2">
        <v>1255</v>
      </c>
      <c r="U34" s="5">
        <f t="shared" si="6"/>
        <v>0.68214654282765741</v>
      </c>
      <c r="V34" s="5">
        <f t="shared" si="7"/>
        <v>0.50648839952811642</v>
      </c>
    </row>
    <row r="35" spans="1:22" ht="21.95" customHeight="1" x14ac:dyDescent="0.25">
      <c r="A35" s="1">
        <v>31</v>
      </c>
      <c r="B35" s="2" t="s">
        <v>22</v>
      </c>
      <c r="C35" s="2" t="s">
        <v>47</v>
      </c>
      <c r="D35" s="2" t="s">
        <v>98</v>
      </c>
      <c r="E35" s="4" t="s">
        <v>129</v>
      </c>
      <c r="F35" s="2">
        <v>270</v>
      </c>
      <c r="G35" s="2">
        <v>8284</v>
      </c>
      <c r="H35" s="2">
        <f t="shared" si="0"/>
        <v>6329</v>
      </c>
      <c r="I35" s="2">
        <f t="shared" si="1"/>
        <v>6106</v>
      </c>
      <c r="J35" s="2">
        <v>223</v>
      </c>
      <c r="K35" s="2">
        <v>4092</v>
      </c>
      <c r="L35" s="2">
        <v>2014</v>
      </c>
      <c r="M35" s="5">
        <f t="shared" si="2"/>
        <v>0.76400289715113467</v>
      </c>
      <c r="N35" s="5">
        <f t="shared" si="3"/>
        <v>0.67016049787094656</v>
      </c>
      <c r="O35" s="2">
        <v>6155</v>
      </c>
      <c r="P35" s="2">
        <f t="shared" si="4"/>
        <v>4437</v>
      </c>
      <c r="Q35" s="2">
        <f t="shared" si="5"/>
        <v>4286</v>
      </c>
      <c r="R35" s="2">
        <v>151</v>
      </c>
      <c r="S35" s="2">
        <v>2604</v>
      </c>
      <c r="T35" s="2">
        <v>1682</v>
      </c>
      <c r="U35" s="5">
        <f t="shared" si="6"/>
        <v>0.72087733549959387</v>
      </c>
      <c r="V35" s="5">
        <f t="shared" si="7"/>
        <v>0.60755949603359771</v>
      </c>
    </row>
    <row r="36" spans="1:22" ht="21.95" customHeight="1" x14ac:dyDescent="0.25">
      <c r="A36" s="1">
        <v>32</v>
      </c>
      <c r="B36" s="2" t="s">
        <v>22</v>
      </c>
      <c r="C36" s="2" t="s">
        <v>48</v>
      </c>
      <c r="D36" s="2" t="s">
        <v>99</v>
      </c>
      <c r="E36" s="4" t="s">
        <v>124</v>
      </c>
      <c r="F36" s="2">
        <v>240</v>
      </c>
      <c r="G36" s="2">
        <v>6194</v>
      </c>
      <c r="H36" s="2">
        <f t="shared" si="0"/>
        <v>4281</v>
      </c>
      <c r="I36" s="2">
        <f t="shared" si="1"/>
        <v>3371</v>
      </c>
      <c r="J36" s="2">
        <v>910</v>
      </c>
      <c r="K36" s="2">
        <v>1799</v>
      </c>
      <c r="L36" s="2">
        <v>1572</v>
      </c>
      <c r="M36" s="5">
        <f t="shared" si="2"/>
        <v>0.69115272844688413</v>
      </c>
      <c r="N36" s="5">
        <f t="shared" si="3"/>
        <v>0.53366953426283004</v>
      </c>
      <c r="O36" s="2">
        <v>4355</v>
      </c>
      <c r="P36" s="2">
        <f t="shared" si="4"/>
        <v>3086</v>
      </c>
      <c r="Q36" s="2">
        <f t="shared" si="5"/>
        <v>2403</v>
      </c>
      <c r="R36" s="2">
        <v>683</v>
      </c>
      <c r="S36" s="2">
        <v>1351</v>
      </c>
      <c r="T36" s="2">
        <v>1052</v>
      </c>
      <c r="U36" s="5">
        <f t="shared" si="6"/>
        <v>0.7086107921928817</v>
      </c>
      <c r="V36" s="5">
        <f t="shared" si="7"/>
        <v>0.56221389929255094</v>
      </c>
    </row>
    <row r="37" spans="1:22" ht="21.95" customHeight="1" x14ac:dyDescent="0.25">
      <c r="A37" s="1">
        <v>33</v>
      </c>
      <c r="B37" s="2" t="s">
        <v>22</v>
      </c>
      <c r="C37" s="2" t="s">
        <v>49</v>
      </c>
      <c r="D37" s="2" t="s">
        <v>100</v>
      </c>
      <c r="E37" s="4" t="s">
        <v>124</v>
      </c>
      <c r="F37" s="2">
        <v>239</v>
      </c>
      <c r="G37" s="2">
        <v>6487</v>
      </c>
      <c r="H37" s="2">
        <f t="shared" si="0"/>
        <v>4443</v>
      </c>
      <c r="I37" s="2">
        <f t="shared" si="1"/>
        <v>4272</v>
      </c>
      <c r="J37" s="2">
        <v>171</v>
      </c>
      <c r="K37" s="2">
        <v>2294</v>
      </c>
      <c r="L37" s="2">
        <v>1978</v>
      </c>
      <c r="M37" s="5">
        <f t="shared" si="2"/>
        <v>0.68490827809465082</v>
      </c>
      <c r="N37" s="5">
        <f t="shared" si="3"/>
        <v>0.53698501872659177</v>
      </c>
      <c r="O37" s="2">
        <v>5179</v>
      </c>
      <c r="P37" s="2">
        <f t="shared" si="4"/>
        <v>3566</v>
      </c>
      <c r="Q37" s="2">
        <f t="shared" si="5"/>
        <v>3425</v>
      </c>
      <c r="R37" s="2">
        <v>141</v>
      </c>
      <c r="S37" s="2">
        <v>1665</v>
      </c>
      <c r="T37" s="2">
        <v>1760</v>
      </c>
      <c r="U37" s="5">
        <f t="shared" si="6"/>
        <v>0.68854991311063907</v>
      </c>
      <c r="V37" s="5">
        <f t="shared" si="7"/>
        <v>0.48613138686131385</v>
      </c>
    </row>
    <row r="38" spans="1:22" ht="21.95" customHeight="1" x14ac:dyDescent="0.25">
      <c r="A38" s="1">
        <v>34</v>
      </c>
      <c r="B38" s="2" t="s">
        <v>22</v>
      </c>
      <c r="C38" s="2" t="s">
        <v>50</v>
      </c>
      <c r="D38" s="2" t="s">
        <v>101</v>
      </c>
      <c r="E38" s="4" t="s">
        <v>129</v>
      </c>
      <c r="F38" s="2">
        <v>249</v>
      </c>
      <c r="G38" s="2">
        <v>7728</v>
      </c>
      <c r="H38" s="2">
        <f t="shared" si="0"/>
        <v>5305</v>
      </c>
      <c r="I38" s="2">
        <f t="shared" si="1"/>
        <v>5295</v>
      </c>
      <c r="J38" s="2">
        <v>10</v>
      </c>
      <c r="K38" s="2">
        <v>3886</v>
      </c>
      <c r="L38" s="2">
        <v>1409</v>
      </c>
      <c r="M38" s="5">
        <f t="shared" si="2"/>
        <v>0.68646480331262938</v>
      </c>
      <c r="N38" s="5">
        <f t="shared" si="3"/>
        <v>0.7338999055712937</v>
      </c>
      <c r="O38" s="2">
        <v>5419</v>
      </c>
      <c r="P38" s="2">
        <f t="shared" si="4"/>
        <v>3825</v>
      </c>
      <c r="Q38" s="2">
        <f t="shared" si="5"/>
        <v>3817</v>
      </c>
      <c r="R38" s="2">
        <v>8</v>
      </c>
      <c r="S38" s="2">
        <v>2827</v>
      </c>
      <c r="T38" s="2">
        <v>990</v>
      </c>
      <c r="U38" s="5">
        <f t="shared" si="6"/>
        <v>0.70584978778372398</v>
      </c>
      <c r="V38" s="5">
        <f t="shared" si="7"/>
        <v>0.74063400576368876</v>
      </c>
    </row>
    <row r="39" spans="1:22" ht="21.95" customHeight="1" x14ac:dyDescent="0.25">
      <c r="A39" s="1">
        <v>35</v>
      </c>
      <c r="B39" s="2" t="s">
        <v>22</v>
      </c>
      <c r="C39" s="2" t="s">
        <v>51</v>
      </c>
      <c r="D39" s="2" t="s">
        <v>102</v>
      </c>
      <c r="E39" s="4" t="s">
        <v>131</v>
      </c>
      <c r="F39" s="2">
        <v>331</v>
      </c>
      <c r="G39" s="2">
        <v>9993</v>
      </c>
      <c r="H39" s="2">
        <f t="shared" si="0"/>
        <v>8110</v>
      </c>
      <c r="I39" s="2">
        <f t="shared" si="1"/>
        <v>7921</v>
      </c>
      <c r="J39" s="2">
        <v>189</v>
      </c>
      <c r="K39" s="2">
        <v>6218</v>
      </c>
      <c r="L39" s="2">
        <v>1703</v>
      </c>
      <c r="M39" s="5">
        <f t="shared" si="2"/>
        <v>0.8115680976683679</v>
      </c>
      <c r="N39" s="5">
        <f t="shared" si="3"/>
        <v>0.78500189370029039</v>
      </c>
      <c r="O39" s="2">
        <v>9598</v>
      </c>
      <c r="P39" s="2">
        <f t="shared" si="4"/>
        <v>7801</v>
      </c>
      <c r="Q39" s="2">
        <f t="shared" si="5"/>
        <v>7645</v>
      </c>
      <c r="R39" s="2">
        <v>156</v>
      </c>
      <c r="S39" s="2">
        <v>6003</v>
      </c>
      <c r="T39" s="2">
        <v>1642</v>
      </c>
      <c r="U39" s="5">
        <f t="shared" si="6"/>
        <v>0.81277349447801628</v>
      </c>
      <c r="V39" s="5">
        <f t="shared" si="7"/>
        <v>0.78521909744931329</v>
      </c>
    </row>
    <row r="40" spans="1:22" ht="21.95" customHeight="1" x14ac:dyDescent="0.25">
      <c r="A40" s="1">
        <v>36</v>
      </c>
      <c r="B40" s="2" t="s">
        <v>22</v>
      </c>
      <c r="C40" s="2" t="s">
        <v>52</v>
      </c>
      <c r="D40" s="2" t="s">
        <v>103</v>
      </c>
      <c r="E40" s="4" t="s">
        <v>129</v>
      </c>
      <c r="F40" s="2">
        <v>302</v>
      </c>
      <c r="G40" s="2">
        <v>8471</v>
      </c>
      <c r="H40" s="2">
        <f t="shared" si="0"/>
        <v>7031</v>
      </c>
      <c r="I40" s="2">
        <f t="shared" si="1"/>
        <v>7008</v>
      </c>
      <c r="J40" s="2">
        <v>23</v>
      </c>
      <c r="K40" s="2">
        <v>3940</v>
      </c>
      <c r="L40" s="2">
        <v>3068</v>
      </c>
      <c r="M40" s="5">
        <f t="shared" si="2"/>
        <v>0.83000826348719159</v>
      </c>
      <c r="N40" s="5">
        <f t="shared" si="3"/>
        <v>0.56221461187214616</v>
      </c>
      <c r="O40" s="2">
        <v>6334</v>
      </c>
      <c r="P40" s="2">
        <f t="shared" si="4"/>
        <v>5264</v>
      </c>
      <c r="Q40" s="2">
        <f t="shared" si="5"/>
        <v>5248</v>
      </c>
      <c r="R40" s="2">
        <v>16</v>
      </c>
      <c r="S40" s="2">
        <v>2692</v>
      </c>
      <c r="T40" s="2">
        <v>2556</v>
      </c>
      <c r="U40" s="5">
        <f t="shared" si="6"/>
        <v>0.83107041364066936</v>
      </c>
      <c r="V40" s="5">
        <f t="shared" si="7"/>
        <v>0.51295731707317072</v>
      </c>
    </row>
    <row r="41" spans="1:22" ht="21.95" customHeight="1" x14ac:dyDescent="0.25">
      <c r="A41" s="1">
        <v>37</v>
      </c>
      <c r="B41" s="2" t="s">
        <v>22</v>
      </c>
      <c r="C41" s="2" t="s">
        <v>53</v>
      </c>
      <c r="D41" s="2" t="s">
        <v>104</v>
      </c>
      <c r="E41" s="4" t="s">
        <v>126</v>
      </c>
      <c r="F41" s="2">
        <v>311</v>
      </c>
      <c r="G41" s="2">
        <v>8723</v>
      </c>
      <c r="H41" s="2">
        <f t="shared" si="0"/>
        <v>5995</v>
      </c>
      <c r="I41" s="2">
        <f t="shared" si="1"/>
        <v>5431</v>
      </c>
      <c r="J41" s="2">
        <v>564</v>
      </c>
      <c r="K41" s="2">
        <v>2564</v>
      </c>
      <c r="L41" s="2">
        <v>2867</v>
      </c>
      <c r="M41" s="5">
        <f t="shared" si="2"/>
        <v>0.68726355611601508</v>
      </c>
      <c r="N41" s="5">
        <f t="shared" si="3"/>
        <v>0.47210458479101453</v>
      </c>
      <c r="O41" s="2">
        <v>6311</v>
      </c>
      <c r="P41" s="2">
        <f t="shared" si="4"/>
        <v>4314</v>
      </c>
      <c r="Q41" s="2">
        <f t="shared" si="5"/>
        <v>4013</v>
      </c>
      <c r="R41" s="2">
        <v>301</v>
      </c>
      <c r="S41" s="2">
        <v>1828</v>
      </c>
      <c r="T41" s="2">
        <v>2185</v>
      </c>
      <c r="U41" s="5">
        <f t="shared" si="6"/>
        <v>0.68356837268261761</v>
      </c>
      <c r="V41" s="5">
        <f t="shared" si="7"/>
        <v>0.45551956142536754</v>
      </c>
    </row>
    <row r="42" spans="1:22" ht="21.95" customHeight="1" x14ac:dyDescent="0.25">
      <c r="A42" s="1">
        <v>38</v>
      </c>
      <c r="B42" s="2" t="s">
        <v>22</v>
      </c>
      <c r="C42" s="2" t="s">
        <v>54</v>
      </c>
      <c r="D42" s="2" t="s">
        <v>105</v>
      </c>
      <c r="E42" s="4" t="s">
        <v>129</v>
      </c>
      <c r="F42" s="2">
        <v>281</v>
      </c>
      <c r="G42" s="2">
        <v>8123</v>
      </c>
      <c r="H42" s="2">
        <f t="shared" si="0"/>
        <v>5558</v>
      </c>
      <c r="I42" s="2">
        <f t="shared" si="1"/>
        <v>5503</v>
      </c>
      <c r="J42" s="2">
        <v>55</v>
      </c>
      <c r="K42" s="2">
        <v>3024</v>
      </c>
      <c r="L42" s="2">
        <v>2479</v>
      </c>
      <c r="M42" s="5">
        <f t="shared" si="2"/>
        <v>0.68422996429890437</v>
      </c>
      <c r="N42" s="5">
        <f t="shared" si="3"/>
        <v>0.54951844448482645</v>
      </c>
      <c r="O42" s="2">
        <v>6915</v>
      </c>
      <c r="P42" s="2">
        <f t="shared" si="4"/>
        <v>4780</v>
      </c>
      <c r="Q42" s="2">
        <f t="shared" si="5"/>
        <v>4751</v>
      </c>
      <c r="R42" s="2">
        <v>29</v>
      </c>
      <c r="S42" s="2">
        <v>2675</v>
      </c>
      <c r="T42" s="2">
        <v>2076</v>
      </c>
      <c r="U42" s="5">
        <f t="shared" si="6"/>
        <v>0.69125090383224874</v>
      </c>
      <c r="V42" s="5">
        <f t="shared" si="7"/>
        <v>0.56303936013470846</v>
      </c>
    </row>
    <row r="43" spans="1:22" ht="21.95" customHeight="1" x14ac:dyDescent="0.25">
      <c r="A43" s="1">
        <v>39</v>
      </c>
      <c r="B43" s="2" t="s">
        <v>22</v>
      </c>
      <c r="C43" s="2" t="s">
        <v>55</v>
      </c>
      <c r="D43" s="2" t="s">
        <v>106</v>
      </c>
      <c r="E43" s="4" t="s">
        <v>127</v>
      </c>
      <c r="F43" s="2">
        <v>301</v>
      </c>
      <c r="G43" s="2">
        <v>8896</v>
      </c>
      <c r="H43" s="2">
        <f t="shared" si="0"/>
        <v>6257</v>
      </c>
      <c r="I43" s="2">
        <f t="shared" si="1"/>
        <v>6074</v>
      </c>
      <c r="J43" s="2">
        <v>183</v>
      </c>
      <c r="K43" s="2">
        <v>2414</v>
      </c>
      <c r="L43" s="2">
        <v>3660</v>
      </c>
      <c r="M43" s="5">
        <f t="shared" si="2"/>
        <v>0.70334982014388492</v>
      </c>
      <c r="N43" s="5">
        <f t="shared" si="3"/>
        <v>0.39743167599604873</v>
      </c>
      <c r="O43" s="2">
        <v>5712</v>
      </c>
      <c r="P43" s="2">
        <f t="shared" si="4"/>
        <v>3873</v>
      </c>
      <c r="Q43" s="2">
        <f t="shared" si="5"/>
        <v>3834</v>
      </c>
      <c r="R43" s="2">
        <v>39</v>
      </c>
      <c r="S43" s="2">
        <v>1608</v>
      </c>
      <c r="T43" s="2">
        <v>2226</v>
      </c>
      <c r="U43" s="5">
        <f t="shared" si="6"/>
        <v>0.67804621848739499</v>
      </c>
      <c r="V43" s="5">
        <f t="shared" si="7"/>
        <v>0.41940532081377152</v>
      </c>
    </row>
    <row r="44" spans="1:22" ht="21.95" customHeight="1" x14ac:dyDescent="0.25">
      <c r="A44" s="1">
        <v>40</v>
      </c>
      <c r="B44" s="2" t="s">
        <v>22</v>
      </c>
      <c r="C44" s="2" t="s">
        <v>56</v>
      </c>
      <c r="D44" s="2" t="s">
        <v>107</v>
      </c>
      <c r="E44" s="4" t="s">
        <v>131</v>
      </c>
      <c r="F44" s="2">
        <v>223</v>
      </c>
      <c r="G44" s="2">
        <v>6585</v>
      </c>
      <c r="H44" s="2">
        <f t="shared" si="0"/>
        <v>4640</v>
      </c>
      <c r="I44" s="2">
        <f t="shared" si="1"/>
        <v>4567</v>
      </c>
      <c r="J44" s="2">
        <v>73</v>
      </c>
      <c r="K44" s="2">
        <v>3075</v>
      </c>
      <c r="L44" s="2">
        <v>1492</v>
      </c>
      <c r="M44" s="5">
        <f t="shared" si="2"/>
        <v>0.70463173880030372</v>
      </c>
      <c r="N44" s="5">
        <f t="shared" si="3"/>
        <v>0.67330851762645061</v>
      </c>
      <c r="O44" s="2">
        <v>5318</v>
      </c>
      <c r="P44" s="2">
        <f t="shared" si="4"/>
        <v>3719</v>
      </c>
      <c r="Q44" s="2">
        <f t="shared" si="5"/>
        <v>3664</v>
      </c>
      <c r="R44" s="2">
        <v>55</v>
      </c>
      <c r="S44" s="2">
        <v>2504</v>
      </c>
      <c r="T44" s="2">
        <v>1160</v>
      </c>
      <c r="U44" s="5">
        <f t="shared" si="6"/>
        <v>0.69932305377961634</v>
      </c>
      <c r="V44" s="5">
        <f t="shared" si="7"/>
        <v>0.68340611353711789</v>
      </c>
    </row>
    <row r="45" spans="1:22" ht="21.95" customHeight="1" x14ac:dyDescent="0.25">
      <c r="A45" s="1">
        <v>41</v>
      </c>
      <c r="B45" s="2" t="s">
        <v>22</v>
      </c>
      <c r="C45" s="2" t="s">
        <v>57</v>
      </c>
      <c r="D45" s="2" t="s">
        <v>108</v>
      </c>
      <c r="E45" s="4" t="s">
        <v>129</v>
      </c>
      <c r="F45" s="2">
        <v>234</v>
      </c>
      <c r="G45" s="2">
        <v>6126</v>
      </c>
      <c r="H45" s="2">
        <f t="shared" si="0"/>
        <v>4458</v>
      </c>
      <c r="I45" s="2">
        <f t="shared" si="1"/>
        <v>4035</v>
      </c>
      <c r="J45" s="2">
        <v>423</v>
      </c>
      <c r="K45" s="2">
        <v>2036</v>
      </c>
      <c r="L45" s="2">
        <v>1999</v>
      </c>
      <c r="M45" s="5">
        <f t="shared" si="2"/>
        <v>0.72771792360430954</v>
      </c>
      <c r="N45" s="5">
        <f t="shared" si="3"/>
        <v>0.50458488228004961</v>
      </c>
      <c r="O45" s="2">
        <v>4387</v>
      </c>
      <c r="P45" s="2">
        <f t="shared" si="4"/>
        <v>3085</v>
      </c>
      <c r="Q45" s="2">
        <f t="shared" si="5"/>
        <v>2783</v>
      </c>
      <c r="R45" s="2">
        <v>302</v>
      </c>
      <c r="S45" s="2">
        <v>1286</v>
      </c>
      <c r="T45" s="2">
        <v>1497</v>
      </c>
      <c r="U45" s="5">
        <f t="shared" si="6"/>
        <v>0.70321404148620925</v>
      </c>
      <c r="V45" s="5">
        <f t="shared" si="7"/>
        <v>0.46209126841537906</v>
      </c>
    </row>
    <row r="46" spans="1:22" ht="21.95" customHeight="1" x14ac:dyDescent="0.25">
      <c r="A46" s="1">
        <v>42</v>
      </c>
      <c r="B46" s="2" t="s">
        <v>22</v>
      </c>
      <c r="C46" s="2" t="s">
        <v>58</v>
      </c>
      <c r="D46" s="2" t="s">
        <v>109</v>
      </c>
      <c r="E46" s="4" t="s">
        <v>124</v>
      </c>
      <c r="F46" s="2">
        <v>257</v>
      </c>
      <c r="G46" s="2">
        <v>7391</v>
      </c>
      <c r="H46" s="2">
        <f t="shared" si="0"/>
        <v>5171</v>
      </c>
      <c r="I46" s="2">
        <f t="shared" si="1"/>
        <v>5157</v>
      </c>
      <c r="J46" s="2">
        <v>14</v>
      </c>
      <c r="K46" s="2">
        <v>2612</v>
      </c>
      <c r="L46" s="2">
        <v>2545</v>
      </c>
      <c r="M46" s="5">
        <f t="shared" si="2"/>
        <v>0.69963469084021102</v>
      </c>
      <c r="N46" s="5">
        <f t="shared" si="3"/>
        <v>0.50649602482063216</v>
      </c>
      <c r="O46" s="2">
        <v>6327</v>
      </c>
      <c r="P46" s="2">
        <f t="shared" si="4"/>
        <v>4686</v>
      </c>
      <c r="Q46" s="2">
        <f t="shared" si="5"/>
        <v>4675</v>
      </c>
      <c r="R46" s="2">
        <v>11</v>
      </c>
      <c r="S46" s="2">
        <v>2438</v>
      </c>
      <c r="T46" s="2">
        <v>2237</v>
      </c>
      <c r="U46" s="5">
        <f t="shared" si="6"/>
        <v>0.74063537221431963</v>
      </c>
      <c r="V46" s="5">
        <f t="shared" si="7"/>
        <v>0.52149732620320854</v>
      </c>
    </row>
    <row r="47" spans="1:22" ht="21.95" customHeight="1" x14ac:dyDescent="0.25">
      <c r="A47" s="1">
        <v>43</v>
      </c>
      <c r="B47" s="2" t="s">
        <v>22</v>
      </c>
      <c r="C47" s="2" t="s">
        <v>59</v>
      </c>
      <c r="D47" s="2" t="s">
        <v>110</v>
      </c>
      <c r="E47" s="4" t="s">
        <v>131</v>
      </c>
      <c r="F47" s="2">
        <v>258</v>
      </c>
      <c r="G47" s="2">
        <v>7563</v>
      </c>
      <c r="H47" s="2">
        <f t="shared" si="0"/>
        <v>5725</v>
      </c>
      <c r="I47" s="2">
        <f t="shared" si="1"/>
        <v>5298</v>
      </c>
      <c r="J47" s="2">
        <v>427</v>
      </c>
      <c r="K47" s="2">
        <v>2813</v>
      </c>
      <c r="L47" s="2">
        <v>2485</v>
      </c>
      <c r="M47" s="5">
        <f t="shared" si="2"/>
        <v>0.75697474547137378</v>
      </c>
      <c r="N47" s="5">
        <f t="shared" si="3"/>
        <v>0.53095507738769343</v>
      </c>
      <c r="O47" s="2">
        <v>6085</v>
      </c>
      <c r="P47" s="2">
        <f t="shared" si="4"/>
        <v>4466</v>
      </c>
      <c r="Q47" s="2">
        <f t="shared" si="5"/>
        <v>4122</v>
      </c>
      <c r="R47" s="2">
        <v>344</v>
      </c>
      <c r="S47" s="2">
        <v>2187</v>
      </c>
      <c r="T47" s="2">
        <v>1935</v>
      </c>
      <c r="U47" s="5">
        <f t="shared" si="6"/>
        <v>0.73393590797041908</v>
      </c>
      <c r="V47" s="5">
        <f t="shared" si="7"/>
        <v>0.53056768558951961</v>
      </c>
    </row>
    <row r="48" spans="1:22" ht="21.95" customHeight="1" x14ac:dyDescent="0.25">
      <c r="A48" s="1">
        <v>44</v>
      </c>
      <c r="B48" s="2" t="s">
        <v>22</v>
      </c>
      <c r="C48" s="2" t="s">
        <v>60</v>
      </c>
      <c r="D48" s="2" t="s">
        <v>111</v>
      </c>
      <c r="E48" s="4" t="s">
        <v>129</v>
      </c>
      <c r="F48" s="2">
        <v>296</v>
      </c>
      <c r="G48" s="2">
        <v>8750</v>
      </c>
      <c r="H48" s="2">
        <f t="shared" si="0"/>
        <v>5990</v>
      </c>
      <c r="I48" s="2">
        <f t="shared" si="1"/>
        <v>5819</v>
      </c>
      <c r="J48" s="2">
        <v>171</v>
      </c>
      <c r="K48" s="2">
        <v>2907</v>
      </c>
      <c r="L48" s="2">
        <v>2912</v>
      </c>
      <c r="M48" s="5">
        <f t="shared" si="2"/>
        <v>0.68457142857142861</v>
      </c>
      <c r="N48" s="5">
        <f t="shared" si="3"/>
        <v>0.49957037291630862</v>
      </c>
      <c r="O48" s="2">
        <v>8645</v>
      </c>
      <c r="P48" s="2">
        <f t="shared" si="4"/>
        <v>5897</v>
      </c>
      <c r="Q48" s="2">
        <f t="shared" si="5"/>
        <v>5726</v>
      </c>
      <c r="R48" s="2">
        <v>171</v>
      </c>
      <c r="S48" s="2">
        <v>2833</v>
      </c>
      <c r="T48" s="2">
        <v>2893</v>
      </c>
      <c r="U48" s="5">
        <f t="shared" si="6"/>
        <v>0.68212839791787161</v>
      </c>
      <c r="V48" s="5">
        <f t="shared" si="7"/>
        <v>0.49476074048201185</v>
      </c>
    </row>
    <row r="49" spans="1:22" ht="21.95" customHeight="1" x14ac:dyDescent="0.25">
      <c r="A49" s="1">
        <v>45</v>
      </c>
      <c r="B49" s="2" t="s">
        <v>22</v>
      </c>
      <c r="C49" s="2" t="s">
        <v>61</v>
      </c>
      <c r="D49" s="2" t="s">
        <v>112</v>
      </c>
      <c r="E49" s="4" t="s">
        <v>124</v>
      </c>
      <c r="F49" s="2">
        <v>247</v>
      </c>
      <c r="G49" s="2">
        <v>6761</v>
      </c>
      <c r="H49" s="2">
        <f t="shared" si="0"/>
        <v>4412</v>
      </c>
      <c r="I49" s="2">
        <f t="shared" si="1"/>
        <v>4142</v>
      </c>
      <c r="J49" s="2">
        <v>270</v>
      </c>
      <c r="K49" s="2">
        <v>2267</v>
      </c>
      <c r="L49" s="2">
        <v>1875</v>
      </c>
      <c r="M49" s="5">
        <f t="shared" si="2"/>
        <v>0.65256618843366365</v>
      </c>
      <c r="N49" s="5">
        <f t="shared" si="3"/>
        <v>0.54732013520038625</v>
      </c>
      <c r="O49" s="2">
        <v>5003</v>
      </c>
      <c r="P49" s="2">
        <f t="shared" si="4"/>
        <v>3270</v>
      </c>
      <c r="Q49" s="2">
        <f t="shared" si="5"/>
        <v>3049</v>
      </c>
      <c r="R49" s="2">
        <v>221</v>
      </c>
      <c r="S49" s="2">
        <v>1631</v>
      </c>
      <c r="T49" s="2">
        <v>1418</v>
      </c>
      <c r="U49" s="5">
        <f t="shared" si="6"/>
        <v>0.65360783529882072</v>
      </c>
      <c r="V49" s="5">
        <f t="shared" si="7"/>
        <v>0.5349294850770745</v>
      </c>
    </row>
    <row r="50" spans="1:22" ht="21.95" customHeight="1" x14ac:dyDescent="0.25">
      <c r="A50" s="1">
        <v>46</v>
      </c>
      <c r="B50" s="2" t="s">
        <v>22</v>
      </c>
      <c r="C50" s="2" t="s">
        <v>62</v>
      </c>
      <c r="D50" s="2" t="s">
        <v>113</v>
      </c>
      <c r="E50" s="4" t="s">
        <v>126</v>
      </c>
      <c r="F50" s="2">
        <v>262</v>
      </c>
      <c r="G50" s="2">
        <v>7212</v>
      </c>
      <c r="H50" s="2">
        <f t="shared" si="0"/>
        <v>4892</v>
      </c>
      <c r="I50" s="2">
        <f t="shared" si="1"/>
        <v>4656</v>
      </c>
      <c r="J50" s="2">
        <v>236</v>
      </c>
      <c r="K50" s="2">
        <v>2090</v>
      </c>
      <c r="L50" s="2">
        <v>2566</v>
      </c>
      <c r="M50" s="5">
        <f t="shared" si="2"/>
        <v>0.67831392124237377</v>
      </c>
      <c r="N50" s="5">
        <f t="shared" si="3"/>
        <v>0.44888316151202751</v>
      </c>
      <c r="O50" s="2">
        <v>5656</v>
      </c>
      <c r="P50" s="2">
        <f t="shared" si="4"/>
        <v>3988</v>
      </c>
      <c r="Q50" s="2">
        <f t="shared" si="5"/>
        <v>3830</v>
      </c>
      <c r="R50" s="2">
        <v>158</v>
      </c>
      <c r="S50" s="2">
        <v>1770</v>
      </c>
      <c r="T50" s="2">
        <v>2060</v>
      </c>
      <c r="U50" s="5">
        <f t="shared" si="6"/>
        <v>0.70509193776520507</v>
      </c>
      <c r="V50" s="5">
        <f t="shared" si="7"/>
        <v>0.46214099216710181</v>
      </c>
    </row>
    <row r="51" spans="1:22" ht="21.95" customHeight="1" x14ac:dyDescent="0.25">
      <c r="A51" s="1">
        <v>47</v>
      </c>
      <c r="B51" s="2" t="s">
        <v>22</v>
      </c>
      <c r="C51" s="2" t="s">
        <v>63</v>
      </c>
      <c r="D51" s="2" t="s">
        <v>114</v>
      </c>
      <c r="E51" s="4" t="s">
        <v>124</v>
      </c>
      <c r="F51" s="2">
        <v>281</v>
      </c>
      <c r="G51" s="2">
        <v>7822</v>
      </c>
      <c r="H51" s="2">
        <f t="shared" si="0"/>
        <v>5464</v>
      </c>
      <c r="I51" s="2">
        <f t="shared" si="1"/>
        <v>5087</v>
      </c>
      <c r="J51" s="2">
        <v>377</v>
      </c>
      <c r="K51" s="2">
        <v>2467</v>
      </c>
      <c r="L51" s="2">
        <v>2620</v>
      </c>
      <c r="M51" s="5">
        <f t="shared" si="2"/>
        <v>0.69854257223216565</v>
      </c>
      <c r="N51" s="5">
        <f t="shared" si="3"/>
        <v>0.48496166699429921</v>
      </c>
      <c r="O51" s="2">
        <v>6543</v>
      </c>
      <c r="P51" s="2">
        <f t="shared" si="4"/>
        <v>4544</v>
      </c>
      <c r="Q51" s="2">
        <f t="shared" si="5"/>
        <v>4249</v>
      </c>
      <c r="R51" s="2">
        <v>295</v>
      </c>
      <c r="S51" s="2">
        <v>2080</v>
      </c>
      <c r="T51" s="2">
        <v>2169</v>
      </c>
      <c r="U51" s="5">
        <f t="shared" si="6"/>
        <v>0.69448265321717861</v>
      </c>
      <c r="V51" s="5">
        <f t="shared" si="7"/>
        <v>0.48952694751706283</v>
      </c>
    </row>
    <row r="52" spans="1:22" ht="21.95" customHeight="1" x14ac:dyDescent="0.25">
      <c r="A52" s="1">
        <v>48</v>
      </c>
      <c r="B52" s="2" t="s">
        <v>22</v>
      </c>
      <c r="C52" s="2" t="s">
        <v>64</v>
      </c>
      <c r="D52" s="2" t="s">
        <v>115</v>
      </c>
      <c r="E52" s="4" t="s">
        <v>131</v>
      </c>
      <c r="F52" s="2">
        <v>278</v>
      </c>
      <c r="G52" s="2">
        <v>7224</v>
      </c>
      <c r="H52" s="2">
        <f t="shared" si="0"/>
        <v>5171</v>
      </c>
      <c r="I52" s="2">
        <f t="shared" si="1"/>
        <v>5158</v>
      </c>
      <c r="J52" s="2">
        <v>13</v>
      </c>
      <c r="K52" s="2">
        <v>2966</v>
      </c>
      <c r="L52" s="2">
        <v>2192</v>
      </c>
      <c r="M52" s="5">
        <f t="shared" si="2"/>
        <v>0.71580841638981174</v>
      </c>
      <c r="N52" s="5">
        <f t="shared" si="3"/>
        <v>0.5750290810391625</v>
      </c>
      <c r="O52" s="2">
        <v>6233</v>
      </c>
      <c r="P52" s="2">
        <f t="shared" si="4"/>
        <v>4424</v>
      </c>
      <c r="Q52" s="2">
        <f t="shared" si="5"/>
        <v>4412</v>
      </c>
      <c r="R52" s="2">
        <v>12</v>
      </c>
      <c r="S52" s="2">
        <v>2593</v>
      </c>
      <c r="T52" s="2">
        <v>1819</v>
      </c>
      <c r="U52" s="5">
        <f t="shared" si="6"/>
        <v>0.70977057596662918</v>
      </c>
      <c r="V52" s="5">
        <f t="shared" si="7"/>
        <v>0.58771532184950137</v>
      </c>
    </row>
    <row r="53" spans="1:22" ht="21.95" customHeight="1" x14ac:dyDescent="0.25">
      <c r="A53" s="1">
        <v>49</v>
      </c>
      <c r="B53" s="2" t="s">
        <v>22</v>
      </c>
      <c r="C53" s="2" t="s">
        <v>65</v>
      </c>
      <c r="D53" s="2" t="s">
        <v>116</v>
      </c>
      <c r="E53" s="4" t="s">
        <v>124</v>
      </c>
      <c r="F53" s="2">
        <v>244</v>
      </c>
      <c r="G53" s="2">
        <v>6542</v>
      </c>
      <c r="H53" s="2">
        <f t="shared" si="0"/>
        <v>4795</v>
      </c>
      <c r="I53" s="2">
        <f t="shared" si="1"/>
        <v>4434</v>
      </c>
      <c r="J53" s="2">
        <v>361</v>
      </c>
      <c r="K53" s="2">
        <v>2609</v>
      </c>
      <c r="L53" s="2">
        <v>1825</v>
      </c>
      <c r="M53" s="5">
        <f t="shared" si="2"/>
        <v>0.73295628248242128</v>
      </c>
      <c r="N53" s="5">
        <f t="shared" si="3"/>
        <v>0.58840775823184488</v>
      </c>
      <c r="O53" s="2">
        <v>5972</v>
      </c>
      <c r="P53" s="2">
        <f t="shared" si="4"/>
        <v>4331</v>
      </c>
      <c r="Q53" s="2">
        <f t="shared" si="5"/>
        <v>3983</v>
      </c>
      <c r="R53" s="2">
        <v>348</v>
      </c>
      <c r="S53" s="2">
        <v>2324</v>
      </c>
      <c r="T53" s="2">
        <v>1659</v>
      </c>
      <c r="U53" s="5">
        <f t="shared" si="6"/>
        <v>0.72521768251841934</v>
      </c>
      <c r="V53" s="5">
        <f t="shared" si="7"/>
        <v>0.58347978910369069</v>
      </c>
    </row>
    <row r="54" spans="1:22" ht="21.95" customHeight="1" x14ac:dyDescent="0.25">
      <c r="A54" s="1">
        <v>50</v>
      </c>
      <c r="B54" s="2" t="s">
        <v>22</v>
      </c>
      <c r="C54" s="2" t="s">
        <v>71</v>
      </c>
      <c r="D54" s="2" t="s">
        <v>122</v>
      </c>
      <c r="E54" s="4" t="s">
        <v>129</v>
      </c>
      <c r="F54" s="2">
        <v>277</v>
      </c>
      <c r="G54" s="2">
        <v>7283</v>
      </c>
      <c r="H54" s="2">
        <f t="shared" si="0"/>
        <v>5163</v>
      </c>
      <c r="I54" s="2">
        <f t="shared" si="1"/>
        <v>5067</v>
      </c>
      <c r="J54" s="2">
        <v>96</v>
      </c>
      <c r="K54" s="2">
        <v>3351</v>
      </c>
      <c r="L54" s="2">
        <v>1716</v>
      </c>
      <c r="M54" s="5">
        <f t="shared" si="2"/>
        <v>0.70891116298228751</v>
      </c>
      <c r="N54" s="5">
        <f t="shared" si="3"/>
        <v>0.66133806986382471</v>
      </c>
      <c r="O54" s="2">
        <v>4556</v>
      </c>
      <c r="P54" s="2">
        <f t="shared" si="4"/>
        <v>3326</v>
      </c>
      <c r="Q54" s="2">
        <f t="shared" si="5"/>
        <v>3300</v>
      </c>
      <c r="R54" s="2">
        <v>26</v>
      </c>
      <c r="S54" s="2">
        <v>2468</v>
      </c>
      <c r="T54" s="2">
        <v>832</v>
      </c>
      <c r="U54" s="5">
        <f t="shared" si="6"/>
        <v>0.73002633889376645</v>
      </c>
      <c r="V54" s="5">
        <f t="shared" si="7"/>
        <v>0.74787878787878792</v>
      </c>
    </row>
    <row r="55" spans="1:22" ht="21.95" customHeight="1" x14ac:dyDescent="0.25">
      <c r="A55" s="1">
        <v>51</v>
      </c>
      <c r="B55" s="2" t="s">
        <v>22</v>
      </c>
      <c r="C55" s="2" t="s">
        <v>72</v>
      </c>
      <c r="D55" s="2" t="s">
        <v>123</v>
      </c>
      <c r="E55" s="4" t="s">
        <v>124</v>
      </c>
      <c r="F55" s="2">
        <v>250</v>
      </c>
      <c r="G55" s="2">
        <v>7063</v>
      </c>
      <c r="H55" s="2">
        <f t="shared" si="0"/>
        <v>5135</v>
      </c>
      <c r="I55" s="2">
        <f t="shared" si="1"/>
        <v>4626</v>
      </c>
      <c r="J55" s="2">
        <v>509</v>
      </c>
      <c r="K55" s="2">
        <v>2033</v>
      </c>
      <c r="L55" s="2">
        <v>2593</v>
      </c>
      <c r="M55" s="5">
        <f t="shared" si="2"/>
        <v>0.72702817499646044</v>
      </c>
      <c r="N55" s="5">
        <f t="shared" si="3"/>
        <v>0.43947254647643752</v>
      </c>
      <c r="O55" s="2">
        <v>6397</v>
      </c>
      <c r="P55" s="2">
        <f t="shared" si="4"/>
        <v>4683</v>
      </c>
      <c r="Q55" s="2">
        <f t="shared" si="5"/>
        <v>4208</v>
      </c>
      <c r="R55" s="2">
        <v>475</v>
      </c>
      <c r="S55" s="2">
        <v>1891</v>
      </c>
      <c r="T55" s="2">
        <v>2317</v>
      </c>
      <c r="U55" s="5">
        <f t="shared" si="6"/>
        <v>0.73206190401750826</v>
      </c>
      <c r="V55" s="5">
        <f t="shared" si="7"/>
        <v>0.44938212927756654</v>
      </c>
    </row>
    <row r="56" spans="1:22" ht="21.95" customHeight="1" x14ac:dyDescent="0.25">
      <c r="A56" s="1"/>
      <c r="B56" s="1"/>
      <c r="C56" s="1"/>
      <c r="D56" s="16" t="s">
        <v>140</v>
      </c>
      <c r="E56" s="17"/>
      <c r="F56" s="1">
        <f t="shared" ref="F56:L56" si="8">SUM(F5:F55)</f>
        <v>13508</v>
      </c>
      <c r="G56" s="1">
        <f t="shared" si="8"/>
        <v>377697</v>
      </c>
      <c r="H56" s="1">
        <f t="shared" si="8"/>
        <v>267390</v>
      </c>
      <c r="I56" s="1">
        <f t="shared" si="8"/>
        <v>252669</v>
      </c>
      <c r="J56" s="1">
        <f t="shared" si="8"/>
        <v>14721</v>
      </c>
      <c r="K56" s="1">
        <f t="shared" si="8"/>
        <v>134197</v>
      </c>
      <c r="L56" s="1">
        <f t="shared" si="8"/>
        <v>118472</v>
      </c>
      <c r="M56" s="5">
        <f t="shared" ref="M56" si="9">H56/G56</f>
        <v>0.70794843485651193</v>
      </c>
      <c r="N56" s="5">
        <f t="shared" ref="N56" si="10">K56/I56</f>
        <v>0.53111778651120634</v>
      </c>
      <c r="O56" s="1">
        <f t="shared" ref="O56:T56" si="11">SUM(O5:O55)</f>
        <v>298875</v>
      </c>
      <c r="P56" s="1">
        <f t="shared" si="11"/>
        <v>211145</v>
      </c>
      <c r="Q56" s="1">
        <f t="shared" si="11"/>
        <v>201048</v>
      </c>
      <c r="R56" s="1">
        <f t="shared" si="11"/>
        <v>10097</v>
      </c>
      <c r="S56" s="1">
        <f t="shared" si="11"/>
        <v>108167</v>
      </c>
      <c r="T56" s="1">
        <f t="shared" si="11"/>
        <v>92881</v>
      </c>
      <c r="U56" s="5">
        <f t="shared" ref="U56" si="12">P56/O56</f>
        <v>0.70646591384358004</v>
      </c>
      <c r="V56" s="5">
        <f t="shared" ref="V56" si="13">S56/Q56</f>
        <v>0.53801579722255377</v>
      </c>
    </row>
  </sheetData>
  <sortState ref="A5:V55">
    <sortCondition ref="B5:B55"/>
  </sortState>
  <mergeCells count="24">
    <mergeCell ref="A1:V1"/>
    <mergeCell ref="A2:A4"/>
    <mergeCell ref="B2:B4"/>
    <mergeCell ref="C2:C4"/>
    <mergeCell ref="D2:D4"/>
    <mergeCell ref="E2:E4"/>
    <mergeCell ref="I2:J2"/>
    <mergeCell ref="K2:L2"/>
    <mergeCell ref="F2:F4"/>
    <mergeCell ref="G2:G4"/>
    <mergeCell ref="H2:H4"/>
    <mergeCell ref="M2:N2"/>
    <mergeCell ref="O2:V2"/>
    <mergeCell ref="I3:I4"/>
    <mergeCell ref="J3:J4"/>
    <mergeCell ref="K3:K4"/>
    <mergeCell ref="D56:E56"/>
    <mergeCell ref="U3:V3"/>
    <mergeCell ref="L3:L4"/>
    <mergeCell ref="M3:M4"/>
    <mergeCell ref="N3:N4"/>
    <mergeCell ref="O3:P3"/>
    <mergeCell ref="Q3:R3"/>
    <mergeCell ref="S3:T3"/>
  </mergeCells>
  <conditionalFormatting sqref="D5:D55">
    <cfRule type="containsText" dxfId="0" priority="2" operator="containsText" text="Bhopal">
      <formula>NOT(ISERROR(SEARCH("Bhopal",D5)))</formula>
    </cfRule>
  </conditionalFormatting>
  <printOptions horizontalCentered="1"/>
  <pageMargins left="0.11811023622047245" right="0.11811023622047245" top="0.19685039370078741" bottom="0.15748031496062992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RSETI- FY </vt:lpstr>
      <vt:lpstr>RSETI-cumu</vt:lpstr>
      <vt:lpstr>'RSETI- FY '!Print_Area</vt:lpstr>
      <vt:lpstr>'RSETI-cumu'!Print_Area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2024-04-24T10:30:17Z</dcterms:modified>
</cp:coreProperties>
</file>